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龍平\Documents\Office\伊藤塗工部\諸団体\JC\2014札幌の魅力発信委員会委員長\議案７：補正予算\11R-MACH-S-2_理事会締日後修正\11R-MACH-S-2\11R-MACH-S-2\yosan\"/>
    </mc:Choice>
  </mc:AlternateContent>
  <bookViews>
    <workbookView xWindow="0" yWindow="12" windowWidth="19200" windowHeight="723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4" i="1" l="1"/>
  <c r="B19" i="1"/>
  <c r="B69" i="1"/>
  <c r="B79" i="1"/>
  <c r="B81" i="1"/>
  <c r="B83" i="1"/>
  <c r="B88" i="1"/>
  <c r="B100" i="1"/>
  <c r="B112" i="1"/>
  <c r="B95" i="1"/>
  <c r="B121" i="1" l="1"/>
  <c r="B9" i="1" s="1"/>
  <c r="B4" i="1" s="1"/>
  <c r="B7" i="1"/>
  <c r="B124" i="1" l="1"/>
</calcChain>
</file>

<file path=xl/sharedStrings.xml><?xml version="1.0" encoding="utf-8"?>
<sst xmlns="http://schemas.openxmlformats.org/spreadsheetml/2006/main" count="289" uniqueCount="140">
  <si>
    <t>収入の部</t>
  </si>
  <si>
    <t>勘定科目</t>
  </si>
  <si>
    <t>摘　　要</t>
  </si>
  <si>
    <t>未来</t>
    <rPh sb="0" eb="2">
      <t>ミライ</t>
    </rPh>
    <phoneticPr fontId="18"/>
  </si>
  <si>
    <t>魅力</t>
    <rPh sb="0" eb="2">
      <t>ミリョク</t>
    </rPh>
    <phoneticPr fontId="18"/>
  </si>
  <si>
    <t>たくま</t>
  </si>
  <si>
    <t>発信</t>
    <rPh sb="0" eb="2">
      <t>ハッシン</t>
    </rPh>
    <phoneticPr fontId="18"/>
  </si>
  <si>
    <t>総務</t>
    <rPh sb="0" eb="2">
      <t>ソウム</t>
    </rPh>
    <phoneticPr fontId="18"/>
  </si>
  <si>
    <t>備考</t>
  </si>
  <si>
    <t>①  例会事業費</t>
  </si>
  <si>
    <t>十月特別事業総事業費</t>
  </si>
  <si>
    <t>○</t>
  </si>
  <si>
    <t>一次広報予算</t>
  </si>
  <si>
    <t>アフターパーティ予算</t>
  </si>
  <si>
    <t>②　登録料収入</t>
    <rPh sb="2" eb="4">
      <t>トウロク</t>
    </rPh>
    <rPh sb="4" eb="5">
      <t>リョウ</t>
    </rPh>
    <rPh sb="5" eb="7">
      <t>シュウニュウ</t>
    </rPh>
    <phoneticPr fontId="18"/>
  </si>
  <si>
    <t>③　雑収入</t>
    <rPh sb="2" eb="5">
      <t>ザッシュウニュウ</t>
    </rPh>
    <phoneticPr fontId="18"/>
  </si>
  <si>
    <t>石狩振興局助成金</t>
    <rPh sb="0" eb="2">
      <t>イシカリ</t>
    </rPh>
    <rPh sb="2" eb="4">
      <t>シンコウ</t>
    </rPh>
    <rPh sb="4" eb="5">
      <t>キョク</t>
    </rPh>
    <rPh sb="5" eb="8">
      <t>ジョセイキン</t>
    </rPh>
    <phoneticPr fontId="18"/>
  </si>
  <si>
    <t>合　　計</t>
  </si>
  <si>
    <t xml:space="preserve"> </t>
  </si>
  <si>
    <t>支出の部</t>
  </si>
  <si>
    <t>審議済</t>
    <rPh sb="0" eb="2">
      <t>シンギ</t>
    </rPh>
    <rPh sb="2" eb="3">
      <t>スミ</t>
    </rPh>
    <phoneticPr fontId="18"/>
  </si>
  <si>
    <t>対象助成</t>
    <rPh sb="0" eb="2">
      <t>タイショウ</t>
    </rPh>
    <rPh sb="2" eb="4">
      <t>ジョセイ</t>
    </rPh>
    <phoneticPr fontId="18"/>
  </si>
  <si>
    <t>①　例会等会場費</t>
  </si>
  <si>
    <t>会場費　　　　　　　　　　　</t>
    <rPh sb="2" eb="3">
      <t>ヒ</t>
    </rPh>
    <phoneticPr fontId="18"/>
  </si>
  <si>
    <t>●</t>
  </si>
  <si>
    <t>会場費（控室）</t>
    <rPh sb="0" eb="3">
      <t>カイジョウヒ</t>
    </rPh>
    <rPh sb="4" eb="6">
      <t>ヒカエシツ</t>
    </rPh>
    <phoneticPr fontId="18"/>
  </si>
  <si>
    <t>備品機材使用料　　　　　　　　　　　</t>
    <rPh sb="0" eb="2">
      <t>ビヒン</t>
    </rPh>
    <rPh sb="2" eb="4">
      <t>キザイ</t>
    </rPh>
    <rPh sb="4" eb="7">
      <t>シヨウリョウ</t>
    </rPh>
    <phoneticPr fontId="18"/>
  </si>
  <si>
    <t>一般参加者登録料（5,000）*64</t>
  </si>
  <si>
    <t>メンバー登録料（5,000）*25</t>
  </si>
  <si>
    <t>②　会場設営費</t>
  </si>
  <si>
    <t>映像ソフト製作費</t>
    <rPh sb="0" eb="2">
      <t>エイゾウ</t>
    </rPh>
    <rPh sb="5" eb="8">
      <t>セイサクヒ</t>
    </rPh>
    <phoneticPr fontId="18"/>
  </si>
  <si>
    <t>　オープニング映像</t>
    <rPh sb="7" eb="9">
      <t>エイゾウ</t>
    </rPh>
    <phoneticPr fontId="18"/>
  </si>
  <si>
    <t>　エンディング映像</t>
    <rPh sb="7" eb="9">
      <t>エイゾウ</t>
    </rPh>
    <phoneticPr fontId="18"/>
  </si>
  <si>
    <t>　タイトルモーション</t>
  </si>
  <si>
    <t>　　　　　グラフィック</t>
  </si>
  <si>
    <t>映像機材費</t>
    <rPh sb="0" eb="2">
      <t>エイゾウ</t>
    </rPh>
    <rPh sb="2" eb="4">
      <t>キザイ</t>
    </rPh>
    <rPh sb="4" eb="5">
      <t>ヒ</t>
    </rPh>
    <phoneticPr fontId="18"/>
  </si>
  <si>
    <t>　リアスクリーン</t>
  </si>
  <si>
    <t>　(32,400）*2</t>
  </si>
  <si>
    <t>　リアプロジェクター</t>
  </si>
  <si>
    <t>　(108,000）*2</t>
  </si>
  <si>
    <t>　カメラマン（機材含む）</t>
    <rPh sb="7" eb="9">
      <t>キザイ</t>
    </rPh>
    <rPh sb="9" eb="10">
      <t>フク</t>
    </rPh>
    <phoneticPr fontId="18"/>
  </si>
  <si>
    <t>　(75,600）*2</t>
  </si>
  <si>
    <t>　オペレーター</t>
  </si>
  <si>
    <t>　(54,000）*2</t>
  </si>
  <si>
    <t>音響機材費</t>
    <rPh sb="0" eb="2">
      <t>オンキョウ</t>
    </rPh>
    <rPh sb="2" eb="4">
      <t>キザイ</t>
    </rPh>
    <rPh sb="4" eb="5">
      <t>ヒ</t>
    </rPh>
    <phoneticPr fontId="18"/>
  </si>
  <si>
    <t>　ワイヤレス</t>
  </si>
  <si>
    <t>　(13,500）*4</t>
  </si>
  <si>
    <t>　ミキサー</t>
  </si>
  <si>
    <t>　チーフオペレーター</t>
  </si>
  <si>
    <t>　(37,800）*１.5日</t>
    <rPh sb="13" eb="14">
      <t>ニチ</t>
    </rPh>
    <phoneticPr fontId="18"/>
  </si>
  <si>
    <t>　サブオペレーター</t>
  </si>
  <si>
    <t>　(27,000）*１.5日</t>
    <rPh sb="13" eb="14">
      <t>ニチ</t>
    </rPh>
    <phoneticPr fontId="18"/>
  </si>
  <si>
    <t>照明機材費</t>
    <rPh sb="0" eb="2">
      <t>ショウメイ</t>
    </rPh>
    <rPh sb="2" eb="4">
      <t>キザイ</t>
    </rPh>
    <rPh sb="4" eb="5">
      <t>ヒ</t>
    </rPh>
    <phoneticPr fontId="18"/>
  </si>
  <si>
    <t>　ムービングライト</t>
  </si>
  <si>
    <t>　(32,400）*6</t>
  </si>
  <si>
    <t>　(32,400）*１.5日*2名</t>
    <rPh sb="13" eb="14">
      <t>ニチ</t>
    </rPh>
    <rPh sb="16" eb="17">
      <t>メイ</t>
    </rPh>
    <phoneticPr fontId="18"/>
  </si>
  <si>
    <t>　ピンオペレーター</t>
  </si>
  <si>
    <t>　(16,200）*１.5日*2名</t>
    <rPh sb="13" eb="14">
      <t>ニチ</t>
    </rPh>
    <rPh sb="16" eb="17">
      <t>メイ</t>
    </rPh>
    <phoneticPr fontId="18"/>
  </si>
  <si>
    <t>　ムービング卓</t>
    <rPh sb="6" eb="7">
      <t>タク</t>
    </rPh>
    <phoneticPr fontId="18"/>
  </si>
  <si>
    <t>　スモークマシン</t>
  </si>
  <si>
    <t>美術施工費</t>
    <rPh sb="0" eb="2">
      <t>ビジュツ</t>
    </rPh>
    <rPh sb="2" eb="4">
      <t>セコウ</t>
    </rPh>
    <rPh sb="4" eb="5">
      <t>ヒ</t>
    </rPh>
    <phoneticPr fontId="18"/>
  </si>
  <si>
    <t>　パネル</t>
  </si>
  <si>
    <t>　(86,400）*2</t>
  </si>
  <si>
    <t>　表タイトル看板</t>
    <rPh sb="1" eb="2">
      <t>オモテ</t>
    </rPh>
    <rPh sb="6" eb="8">
      <t>カンバン</t>
    </rPh>
    <phoneticPr fontId="18"/>
  </si>
  <si>
    <t>　ステージ上パンチカーペット</t>
    <rPh sb="5" eb="6">
      <t>ジョウ</t>
    </rPh>
    <phoneticPr fontId="18"/>
  </si>
  <si>
    <t>　タイトル看板</t>
    <rPh sb="5" eb="7">
      <t>カンバン</t>
    </rPh>
    <phoneticPr fontId="18"/>
  </si>
  <si>
    <t>　施工人工</t>
    <rPh sb="1" eb="3">
      <t>セコウ</t>
    </rPh>
    <rPh sb="3" eb="5">
      <t>ジンコウ</t>
    </rPh>
    <phoneticPr fontId="18"/>
  </si>
  <si>
    <t>　(21,600）*4名</t>
    <rPh sb="11" eb="12">
      <t>メイ</t>
    </rPh>
    <phoneticPr fontId="18"/>
  </si>
  <si>
    <t>　搬入・搬出費</t>
    <rPh sb="1" eb="3">
      <t>ハンニュウ</t>
    </rPh>
    <rPh sb="4" eb="6">
      <t>ハンシュツ</t>
    </rPh>
    <rPh sb="6" eb="7">
      <t>ヒ</t>
    </rPh>
    <phoneticPr fontId="18"/>
  </si>
  <si>
    <t>演出進行費</t>
    <rPh sb="0" eb="2">
      <t>エンシュツ</t>
    </rPh>
    <rPh sb="2" eb="4">
      <t>シンコウ</t>
    </rPh>
    <rPh sb="4" eb="5">
      <t>ヒ</t>
    </rPh>
    <phoneticPr fontId="18"/>
  </si>
  <si>
    <t>　人件費１名</t>
    <rPh sb="1" eb="4">
      <t>ジンケンヒ</t>
    </rPh>
    <rPh sb="5" eb="6">
      <t>メイ</t>
    </rPh>
    <phoneticPr fontId="18"/>
  </si>
  <si>
    <t>　台本製作費</t>
    <rPh sb="1" eb="3">
      <t>ダイホン</t>
    </rPh>
    <rPh sb="3" eb="6">
      <t>セイサクヒ</t>
    </rPh>
    <phoneticPr fontId="18"/>
  </si>
  <si>
    <t>　マニュアル製作費</t>
    <rPh sb="6" eb="9">
      <t>セイサクヒ</t>
    </rPh>
    <phoneticPr fontId="18"/>
  </si>
  <si>
    <t>　進行ディレクター１名</t>
    <rPh sb="1" eb="3">
      <t>シンコウ</t>
    </rPh>
    <rPh sb="10" eb="11">
      <t>メイ</t>
    </rPh>
    <phoneticPr fontId="18"/>
  </si>
  <si>
    <t>ジュニアジャズスクール
　　　　　　機材運搬費</t>
    <rPh sb="18" eb="20">
      <t>キザイ</t>
    </rPh>
    <rPh sb="20" eb="22">
      <t>ウンパン</t>
    </rPh>
    <rPh sb="22" eb="23">
      <t>ヒ</t>
    </rPh>
    <phoneticPr fontId="18"/>
  </si>
  <si>
    <t>アフターパーティー会場設営費</t>
  </si>
  <si>
    <t>　横断幕</t>
  </si>
  <si>
    <t>　スクリーン</t>
  </si>
  <si>
    <t>　料理卓上花、卓上花</t>
  </si>
  <si>
    <t>③　講師謝礼費</t>
  </si>
  <si>
    <t>オフィスキュー</t>
  </si>
  <si>
    <t>（鈴井亜由美、三島有紀子</t>
    <rPh sb="7" eb="9">
      <t>ミシマ</t>
    </rPh>
    <rPh sb="9" eb="12">
      <t>ユキコ</t>
    </rPh>
    <phoneticPr fontId="18"/>
  </si>
  <si>
    <t>　北川久仁子）</t>
    <rPh sb="1" eb="3">
      <t>キタガワ</t>
    </rPh>
    <rPh sb="3" eb="6">
      <t>クニコ</t>
    </rPh>
    <phoneticPr fontId="18"/>
  </si>
  <si>
    <t>スペシャルゲスト</t>
  </si>
  <si>
    <t>　住岡梨菜</t>
  </si>
  <si>
    <t>　Ｒａｋｅ</t>
  </si>
  <si>
    <t>授与者</t>
    <rPh sb="0" eb="2">
      <t>ジュヨ</t>
    </rPh>
    <rPh sb="2" eb="3">
      <t>シャ</t>
    </rPh>
    <phoneticPr fontId="18"/>
  </si>
  <si>
    <t>　九重親方</t>
    <rPh sb="1" eb="3">
      <t>ココノエ</t>
    </rPh>
    <rPh sb="3" eb="5">
      <t>オヤカタ</t>
    </rPh>
    <phoneticPr fontId="18"/>
  </si>
  <si>
    <t>　里谷多英</t>
    <rPh sb="1" eb="2">
      <t>サト</t>
    </rPh>
    <rPh sb="2" eb="3">
      <t>タニ</t>
    </rPh>
    <rPh sb="3" eb="4">
      <t>タ</t>
    </rPh>
    <rPh sb="4" eb="5">
      <t>ヒデ</t>
    </rPh>
    <phoneticPr fontId="18"/>
  </si>
  <si>
    <t>　曽田雄志</t>
    <rPh sb="1" eb="3">
      <t>ソダ</t>
    </rPh>
    <rPh sb="3" eb="5">
      <t>ユウシ</t>
    </rPh>
    <phoneticPr fontId="18"/>
  </si>
  <si>
    <t>④　委託人件費</t>
    <rPh sb="2" eb="4">
      <t>イタク</t>
    </rPh>
    <rPh sb="4" eb="6">
      <t>ジンケン</t>
    </rPh>
    <rPh sb="6" eb="7">
      <t>ヒ</t>
    </rPh>
    <phoneticPr fontId="18"/>
  </si>
  <si>
    <t>アシスタント料</t>
    <rPh sb="6" eb="7">
      <t>リョウ</t>
    </rPh>
    <phoneticPr fontId="18"/>
  </si>
  <si>
    <t>（33,411）*2＋（10,000）*3</t>
  </si>
  <si>
    <t>⑤　旅費交通費</t>
  </si>
  <si>
    <t>タクシー代（千歳→札幌）※高速料金含む</t>
    <rPh sb="13" eb="15">
      <t>コウソク</t>
    </rPh>
    <rPh sb="15" eb="17">
      <t>リョウキン</t>
    </rPh>
    <rPh sb="17" eb="18">
      <t>フク</t>
    </rPh>
    <phoneticPr fontId="18"/>
  </si>
  <si>
    <t>タクシー代（市内移動）（670）*12</t>
  </si>
  <si>
    <t>⑥ 　広告費</t>
    <rPh sb="3" eb="6">
      <t>コウコクヒ</t>
    </rPh>
    <phoneticPr fontId="18"/>
  </si>
  <si>
    <t>ホームページ（一次広報）</t>
    <rPh sb="7" eb="8">
      <t>１</t>
    </rPh>
    <rPh sb="8" eb="9">
      <t>ジ</t>
    </rPh>
    <rPh sb="9" eb="11">
      <t>コウホウ</t>
    </rPh>
    <phoneticPr fontId="18"/>
  </si>
  <si>
    <t>事前広報道新「育～未来企画」</t>
  </si>
  <si>
    <t>「育～未来計画」制作費</t>
  </si>
  <si>
    <t>事前広告制作費（二次広報）</t>
    <rPh sb="0" eb="2">
      <t>ジゼン</t>
    </rPh>
    <rPh sb="2" eb="4">
      <t>コウコク</t>
    </rPh>
    <rPh sb="4" eb="7">
      <t>セイサクヒ</t>
    </rPh>
    <rPh sb="8" eb="10">
      <t>２ジ</t>
    </rPh>
    <rPh sb="10" eb="12">
      <t>コウホウ</t>
    </rPh>
    <phoneticPr fontId="18"/>
  </si>
  <si>
    <t>ｆａｃｅｂｏｏｋ有料広告（3,000）*25</t>
    <rPh sb="8" eb="10">
      <t>ユウリョウ</t>
    </rPh>
    <rPh sb="10" eb="12">
      <t>コウコク</t>
    </rPh>
    <phoneticPr fontId="18"/>
  </si>
  <si>
    <t>⑦　印刷制作費</t>
  </si>
  <si>
    <t>大賞トロフィー、部門賞盾</t>
  </si>
  <si>
    <t>冊子(300）*1,500</t>
    <rPh sb="0" eb="2">
      <t>サッシ</t>
    </rPh>
    <phoneticPr fontId="18"/>
  </si>
  <si>
    <t>デザインバッグ製作費</t>
    <rPh sb="7" eb="10">
      <t>セイサクヒ</t>
    </rPh>
    <phoneticPr fontId="18"/>
  </si>
  <si>
    <t>（455.76）*1,500</t>
  </si>
  <si>
    <t>ポスター製作、印刷費（一次広報）（180）*150</t>
    <rPh sb="11" eb="13">
      <t>イチジ</t>
    </rPh>
    <rPh sb="13" eb="15">
      <t>コウホウ</t>
    </rPh>
    <phoneticPr fontId="18"/>
  </si>
  <si>
    <t>チラシ製作、印刷費（一次広報）（36.5）*3,500</t>
  </si>
  <si>
    <t>チラシ製作、印刷費（二次広報）（100）*300</t>
    <rPh sb="3" eb="5">
      <t>セイサク</t>
    </rPh>
    <rPh sb="6" eb="8">
      <t>インサツ</t>
    </rPh>
    <rPh sb="8" eb="9">
      <t>ヒ</t>
    </rPh>
    <rPh sb="10" eb="11">
      <t>ニ</t>
    </rPh>
    <rPh sb="11" eb="12">
      <t>ジ</t>
    </rPh>
    <rPh sb="12" eb="14">
      <t>コウホウ</t>
    </rPh>
    <phoneticPr fontId="18"/>
  </si>
  <si>
    <t>⑧　通信費</t>
    <rPh sb="2" eb="5">
      <t>ツウシンヒ</t>
    </rPh>
    <phoneticPr fontId="18"/>
  </si>
  <si>
    <t>チラシ郵送費（一次広報）（80）*197</t>
    <rPh sb="3" eb="6">
      <t>ユウソウヒ</t>
    </rPh>
    <rPh sb="7" eb="9">
      <t>１ジ</t>
    </rPh>
    <rPh sb="9" eb="11">
      <t>コウホウ</t>
    </rPh>
    <phoneticPr fontId="18"/>
  </si>
  <si>
    <t>チラシ郵送費（二次広報）（80）*47</t>
    <rPh sb="3" eb="6">
      <t>ユウソウヒ</t>
    </rPh>
    <rPh sb="7" eb="9">
      <t>２ジ</t>
    </rPh>
    <rPh sb="9" eb="11">
      <t>コウホウ</t>
    </rPh>
    <phoneticPr fontId="18"/>
  </si>
  <si>
    <t>協賛御礼状切手代（二次広報）（82）*39</t>
    <rPh sb="2" eb="5">
      <t>オレイジョウ</t>
    </rPh>
    <rPh sb="5" eb="7">
      <t>キッテ</t>
    </rPh>
    <rPh sb="7" eb="8">
      <t>ダイ</t>
    </rPh>
    <rPh sb="9" eb="11">
      <t>ニジ</t>
    </rPh>
    <rPh sb="11" eb="13">
      <t>コウホウ</t>
    </rPh>
    <phoneticPr fontId="18"/>
  </si>
  <si>
    <t>御礼状切手代（82）*4</t>
  </si>
  <si>
    <t>アフターパーティー招待状切手代（82）*65</t>
  </si>
  <si>
    <t>⑨　消耗品費</t>
  </si>
  <si>
    <t>備品購入代</t>
  </si>
  <si>
    <t>卓上花</t>
    <rPh sb="0" eb="2">
      <t>タクジョウ</t>
    </rPh>
    <rPh sb="2" eb="3">
      <t>ハナ</t>
    </rPh>
    <phoneticPr fontId="18"/>
  </si>
  <si>
    <t>備品購入代</t>
    <rPh sb="0" eb="2">
      <t>ビヒン</t>
    </rPh>
    <phoneticPr fontId="18"/>
  </si>
  <si>
    <t>業者弁当代、お茶代</t>
    <rPh sb="0" eb="2">
      <t>ギョウシャ</t>
    </rPh>
    <rPh sb="2" eb="4">
      <t>ベントウ</t>
    </rPh>
    <rPh sb="4" eb="5">
      <t>ダイ</t>
    </rPh>
    <rPh sb="7" eb="9">
      <t>チャダイ</t>
    </rPh>
    <phoneticPr fontId="18"/>
  </si>
  <si>
    <t>⑩　予備費</t>
  </si>
  <si>
    <t>インカム電池代</t>
    <rPh sb="4" eb="6">
      <t>デンチ</t>
    </rPh>
    <rPh sb="6" eb="7">
      <t>ダイ</t>
    </rPh>
    <phoneticPr fontId="18"/>
  </si>
  <si>
    <t>ＪＡＳＲＡＣ支払い</t>
    <rPh sb="6" eb="8">
      <t>シハラ</t>
    </rPh>
    <phoneticPr fontId="18"/>
  </si>
  <si>
    <t>傘代</t>
    <rPh sb="0" eb="1">
      <t>カサ</t>
    </rPh>
    <rPh sb="1" eb="2">
      <t>ダイ</t>
    </rPh>
    <phoneticPr fontId="18"/>
  </si>
  <si>
    <t>ラミネート代</t>
    <rPh sb="5" eb="6">
      <t>ダイ</t>
    </rPh>
    <phoneticPr fontId="18"/>
  </si>
  <si>
    <t>二次広報チラシ制作、印刷費（70）*300</t>
    <rPh sb="0" eb="2">
      <t>２ジ</t>
    </rPh>
    <rPh sb="2" eb="4">
      <t>コウホウ</t>
    </rPh>
    <phoneticPr fontId="18"/>
  </si>
  <si>
    <t>来場者冊子封入ペラ（知事、市長挨拶）</t>
  </si>
  <si>
    <t>追加ケータリング代</t>
    <rPh sb="0" eb="2">
      <t>ツイカ</t>
    </rPh>
    <rPh sb="8" eb="9">
      <t>トウダイ</t>
    </rPh>
    <phoneticPr fontId="18"/>
  </si>
  <si>
    <t>オータムフェスト用パネル代</t>
    <rPh sb="8" eb="9">
      <t>ヨウ</t>
    </rPh>
    <rPh sb="12" eb="13">
      <t>ダイ</t>
    </rPh>
    <phoneticPr fontId="18"/>
  </si>
  <si>
    <t>オータムフェスト用チラシ追加代</t>
    <rPh sb="8" eb="9">
      <t>ヨウ</t>
    </rPh>
    <rPh sb="12" eb="14">
      <t>ツイカ</t>
    </rPh>
    <rPh sb="14" eb="15">
      <t>ダイ</t>
    </rPh>
    <phoneticPr fontId="18"/>
  </si>
  <si>
    <t>（Ａ）－（Ｂ）</t>
  </si>
  <si>
    <t>補正予算書（案）</t>
    <rPh sb="0" eb="2">
      <t>ホセイ</t>
    </rPh>
    <rPh sb="2" eb="5">
      <t>ヨサンショ</t>
    </rPh>
    <phoneticPr fontId="18"/>
  </si>
  <si>
    <t>補正前予算額</t>
    <rPh sb="0" eb="2">
      <t>ホセイ</t>
    </rPh>
    <rPh sb="2" eb="3">
      <t>マエ</t>
    </rPh>
    <phoneticPr fontId="18"/>
  </si>
  <si>
    <t>予算額</t>
    <rPh sb="0" eb="2">
      <t>ヨサン</t>
    </rPh>
    <rPh sb="2" eb="3">
      <t>サンガク</t>
    </rPh>
    <phoneticPr fontId="18"/>
  </si>
  <si>
    <t>補正前予算額</t>
    <rPh sb="0" eb="2">
      <t>ホセイ</t>
    </rPh>
    <rPh sb="2" eb="3">
      <t>マエ</t>
    </rPh>
    <rPh sb="3" eb="6">
      <t>ヨサンガク</t>
    </rPh>
    <phoneticPr fontId="18"/>
  </si>
  <si>
    <t>予算額</t>
    <rPh sb="0" eb="3">
      <t>ヨサンガク</t>
    </rPh>
    <phoneticPr fontId="18"/>
  </si>
  <si>
    <t>(5,000)*25</t>
    <phoneticPr fontId="18"/>
  </si>
  <si>
    <t>（Ａ）</t>
    <phoneticPr fontId="18"/>
  </si>
  <si>
    <t>（Ｂ）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</si>
</sst>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10.5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.5"/>
      <color rgb="FF000000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45">
    <xf numFmtId="0" fontId="0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90">
    <xf numFmtId="0" fontId="19" fillId="0" borderId="0" xfId="0" applyFont="1">
      <alignment vertical="center"/>
    </xf>
    <xf numFmtId="0" fontId="20" fillId="0" borderId="0" xfId="0" applyFont="1">
      <alignment vertical="center"/>
    </xf>
    <xf numFmtId="38" fontId="20" fillId="0" borderId="0" xfId="1" applyFont="1">
      <alignment vertical="center"/>
    </xf>
    <xf numFmtId="38" fontId="20" fillId="0" borderId="0" xfId="1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38" fontId="20" fillId="0" borderId="12" xfId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3" fontId="20" fillId="0" borderId="0" xfId="0" applyNumberFormat="1" applyFont="1">
      <alignment vertical="center"/>
    </xf>
    <xf numFmtId="3" fontId="20" fillId="0" borderId="18" xfId="0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" fontId="20" fillId="0" borderId="12" xfId="0" applyNumberFormat="1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3" fontId="20" fillId="0" borderId="12" xfId="0" applyNumberFormat="1" applyFont="1" applyBorder="1" applyAlignment="1">
      <alignment horizontal="right" vertical="center"/>
    </xf>
    <xf numFmtId="3" fontId="20" fillId="0" borderId="12" xfId="1" applyNumberFormat="1" applyFont="1" applyBorder="1" applyAlignment="1">
      <alignment horizontal="right" vertical="center"/>
    </xf>
    <xf numFmtId="3" fontId="20" fillId="0" borderId="12" xfId="1" applyNumberFormat="1" applyFont="1" applyBorder="1">
      <alignment vertical="center"/>
    </xf>
    <xf numFmtId="3" fontId="20" fillId="0" borderId="18" xfId="0" applyNumberFormat="1" applyFont="1" applyBorder="1">
      <alignment vertical="center"/>
    </xf>
    <xf numFmtId="0" fontId="20" fillId="0" borderId="19" xfId="0" applyFont="1" applyBorder="1" applyAlignment="1">
      <alignment horizontal="center" vertical="center"/>
    </xf>
    <xf numFmtId="38" fontId="20" fillId="0" borderId="12" xfId="1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5" xfId="0" applyFont="1" applyBorder="1">
      <alignment vertical="center"/>
    </xf>
    <xf numFmtId="38" fontId="20" fillId="0" borderId="0" xfId="1" applyFont="1" applyAlignment="1">
      <alignment horizontal="right" vertical="center"/>
    </xf>
    <xf numFmtId="38" fontId="20" fillId="0" borderId="18" xfId="1" applyFont="1" applyBorder="1">
      <alignment vertical="center"/>
    </xf>
    <xf numFmtId="3" fontId="20" fillId="0" borderId="18" xfId="0" applyNumberFormat="1" applyFont="1" applyBorder="1" applyAlignment="1">
      <alignment horizontal="center" vertical="center"/>
    </xf>
    <xf numFmtId="38" fontId="20" fillId="0" borderId="0" xfId="0" applyNumberFormat="1" applyFont="1">
      <alignment vertical="center"/>
    </xf>
    <xf numFmtId="0" fontId="20" fillId="0" borderId="20" xfId="0" applyFont="1" applyBorder="1">
      <alignment vertical="center"/>
    </xf>
    <xf numFmtId="38" fontId="20" fillId="0" borderId="18" xfId="1" applyFont="1" applyBorder="1" applyAlignment="1">
      <alignment wrapText="1"/>
    </xf>
    <xf numFmtId="0" fontId="20" fillId="0" borderId="21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/>
    </xf>
    <xf numFmtId="3" fontId="20" fillId="0" borderId="21" xfId="0" applyNumberFormat="1" applyFont="1" applyBorder="1" applyAlignment="1">
      <alignment horizontal="center" vertical="center"/>
    </xf>
    <xf numFmtId="0" fontId="20" fillId="0" borderId="18" xfId="0" applyFont="1" applyBorder="1" applyAlignment="1">
      <alignment horizontal="center"/>
    </xf>
    <xf numFmtId="0" fontId="20" fillId="0" borderId="0" xfId="0" applyFont="1" applyAlignment="1">
      <alignment vertical="center" wrapText="1"/>
    </xf>
    <xf numFmtId="38" fontId="20" fillId="0" borderId="18" xfId="1" applyFont="1" applyBorder="1" applyAlignment="1"/>
    <xf numFmtId="0" fontId="20" fillId="0" borderId="18" xfId="0" applyFont="1" applyBorder="1" applyAlignment="1"/>
    <xf numFmtId="0" fontId="20" fillId="0" borderId="20" xfId="0" applyFont="1" applyBorder="1" applyAlignment="1">
      <alignment vertical="center" wrapText="1"/>
    </xf>
    <xf numFmtId="38" fontId="20" fillId="0" borderId="21" xfId="1" applyFont="1" applyBorder="1">
      <alignment vertical="center"/>
    </xf>
    <xf numFmtId="0" fontId="20" fillId="0" borderId="21" xfId="0" applyFont="1" applyBorder="1">
      <alignment vertical="center"/>
    </xf>
    <xf numFmtId="0" fontId="20" fillId="0" borderId="18" xfId="0" applyFont="1" applyBorder="1">
      <alignment vertical="center"/>
    </xf>
    <xf numFmtId="3" fontId="20" fillId="0" borderId="10" xfId="0" applyNumberFormat="1" applyFont="1" applyBorder="1" applyAlignment="1">
      <alignment vertical="center" wrapText="1"/>
    </xf>
    <xf numFmtId="3" fontId="20" fillId="0" borderId="0" xfId="0" applyNumberFormat="1" applyFont="1" applyAlignment="1">
      <alignment vertical="center" wrapText="1"/>
    </xf>
    <xf numFmtId="0" fontId="20" fillId="0" borderId="12" xfId="0" applyFont="1" applyBorder="1" applyAlignment="1">
      <alignment horizontal="center"/>
    </xf>
    <xf numFmtId="0" fontId="20" fillId="0" borderId="12" xfId="0" applyFont="1" applyBorder="1">
      <alignment vertical="center"/>
    </xf>
    <xf numFmtId="0" fontId="20" fillId="0" borderId="17" xfId="0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0" fontId="19" fillId="0" borderId="11" xfId="0" applyFont="1" applyBorder="1">
      <alignment vertical="center"/>
    </xf>
    <xf numFmtId="3" fontId="22" fillId="0" borderId="15" xfId="43" applyNumberFormat="1" applyFont="1" applyBorder="1">
      <alignment vertical="center"/>
    </xf>
    <xf numFmtId="38" fontId="20" fillId="0" borderId="0" xfId="1" applyFont="1" applyAlignment="1">
      <alignment horizontal="center" vertical="center"/>
    </xf>
    <xf numFmtId="0" fontId="0" fillId="0" borderId="0" xfId="0" applyFont="1">
      <alignment vertical="center"/>
    </xf>
    <xf numFmtId="0" fontId="20" fillId="0" borderId="0" xfId="0" applyFont="1" applyBorder="1">
      <alignment vertical="center"/>
    </xf>
    <xf numFmtId="3" fontId="20" fillId="0" borderId="26" xfId="0" applyNumberFormat="1" applyFont="1" applyBorder="1" applyAlignment="1">
      <alignment horizontal="right" vertical="center"/>
    </xf>
    <xf numFmtId="3" fontId="20" fillId="0" borderId="17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26" xfId="0" applyNumberFormat="1" applyFont="1" applyBorder="1">
      <alignment vertical="center"/>
    </xf>
    <xf numFmtId="3" fontId="20" fillId="0" borderId="17" xfId="0" applyNumberFormat="1" applyFont="1" applyBorder="1">
      <alignment vertical="center"/>
    </xf>
    <xf numFmtId="3" fontId="20" fillId="0" borderId="16" xfId="0" applyNumberFormat="1" applyFont="1" applyBorder="1">
      <alignment vertical="center"/>
    </xf>
    <xf numFmtId="3" fontId="20" fillId="0" borderId="24" xfId="0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10" xfId="0" applyFont="1" applyBorder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38" fontId="20" fillId="0" borderId="24" xfId="1" applyFont="1" applyBorder="1" applyAlignment="1">
      <alignment horizontal="right" vertical="center"/>
    </xf>
    <xf numFmtId="38" fontId="20" fillId="0" borderId="17" xfId="1" applyFont="1" applyBorder="1" applyAlignment="1">
      <alignment horizontal="right" vertical="center"/>
    </xf>
    <xf numFmtId="38" fontId="20" fillId="0" borderId="16" xfId="1" applyFont="1" applyBorder="1" applyAlignment="1">
      <alignment horizontal="right" vertical="center"/>
    </xf>
    <xf numFmtId="38" fontId="20" fillId="0" borderId="24" xfId="1" applyFont="1" applyBorder="1">
      <alignment vertical="center"/>
    </xf>
    <xf numFmtId="38" fontId="20" fillId="0" borderId="17" xfId="1" applyFont="1" applyBorder="1">
      <alignment vertical="center"/>
    </xf>
    <xf numFmtId="38" fontId="20" fillId="0" borderId="16" xfId="1" applyFont="1" applyBorder="1">
      <alignment vertical="center"/>
    </xf>
    <xf numFmtId="38" fontId="20" fillId="0" borderId="22" xfId="1" applyFont="1" applyBorder="1" applyAlignment="1">
      <alignment wrapText="1"/>
    </xf>
    <xf numFmtId="0" fontId="20" fillId="0" borderId="23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/>
    </xf>
    <xf numFmtId="0" fontId="20" fillId="0" borderId="26" xfId="0" applyFont="1" applyBorder="1" applyAlignment="1">
      <alignment horizontal="left" vertical="center"/>
    </xf>
    <xf numFmtId="38" fontId="20" fillId="0" borderId="26" xfId="1" applyFont="1" applyBorder="1">
      <alignment vertical="center"/>
    </xf>
    <xf numFmtId="0" fontId="20" fillId="0" borderId="2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6" xfId="0" applyFont="1" applyBorder="1">
      <alignment vertical="center"/>
    </xf>
    <xf numFmtId="0" fontId="20" fillId="0" borderId="17" xfId="0" applyFont="1" applyBorder="1">
      <alignment vertical="center"/>
    </xf>
    <xf numFmtId="0" fontId="20" fillId="0" borderId="16" xfId="0" applyFont="1" applyBorder="1">
      <alignment vertical="center"/>
    </xf>
    <xf numFmtId="38" fontId="20" fillId="0" borderId="26" xfId="1" applyFont="1" applyBorder="1" applyAlignment="1">
      <alignment vertical="center" wrapText="1"/>
    </xf>
    <xf numFmtId="38" fontId="20" fillId="0" borderId="17" xfId="1" applyFont="1" applyBorder="1" applyAlignment="1">
      <alignment vertical="center" wrapText="1"/>
    </xf>
    <xf numFmtId="38" fontId="20" fillId="0" borderId="16" xfId="1" applyFont="1" applyBorder="1" applyAlignment="1">
      <alignment vertical="center" wrapText="1"/>
    </xf>
    <xf numFmtId="3" fontId="20" fillId="0" borderId="24" xfId="0" applyNumberFormat="1" applyFont="1" applyBorder="1" applyAlignment="1">
      <alignment horizontal="center"/>
    </xf>
    <xf numFmtId="3" fontId="20" fillId="0" borderId="16" xfId="0" applyNumberFormat="1" applyFont="1" applyBorder="1" applyAlignment="1">
      <alignment horizontal="center"/>
    </xf>
  </cellXfs>
  <cellStyles count="45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桁区切り 2" xfId="43"/>
    <cellStyle name="桁区切り 3" xfId="44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showGridLines="0" tabSelected="1" workbookViewId="0">
      <selection activeCell="A10" sqref="A10"/>
    </sheetView>
  </sheetViews>
  <sheetFormatPr defaultRowHeight="13.2" x14ac:dyDescent="0.2"/>
  <cols>
    <col min="1" max="1" width="19.88671875" style="1" customWidth="1"/>
    <col min="2" max="2" width="17.44140625" style="3" customWidth="1"/>
    <col min="3" max="3" width="43.88671875" style="1" customWidth="1"/>
    <col min="4" max="4" width="14.88671875" style="1" customWidth="1"/>
    <col min="5" max="5" width="17.44140625" style="1" customWidth="1"/>
    <col min="6" max="7" width="6.6640625" style="1" customWidth="1"/>
    <col min="8" max="8" width="6.6640625" style="4" customWidth="1"/>
    <col min="9" max="9" width="6.6640625" style="1" customWidth="1"/>
    <col min="10" max="10" width="6.6640625" style="4" customWidth="1"/>
    <col min="11" max="11" width="8.77734375" style="4" customWidth="1"/>
    <col min="12" max="12" width="12.88671875" style="4" customWidth="1"/>
    <col min="13" max="13" width="10.21875" style="1" customWidth="1"/>
    <col min="14" max="16384" width="8.88671875" style="1"/>
  </cols>
  <sheetData>
    <row r="1" spans="1:12" x14ac:dyDescent="0.2">
      <c r="A1" s="61" t="s">
        <v>132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x14ac:dyDescent="0.2">
      <c r="A2" s="1" t="s">
        <v>0</v>
      </c>
      <c r="B2" s="62"/>
      <c r="C2" s="62"/>
      <c r="D2" s="62"/>
      <c r="E2" s="53"/>
    </row>
    <row r="3" spans="1:12" x14ac:dyDescent="0.2">
      <c r="A3" s="6" t="s">
        <v>1</v>
      </c>
      <c r="B3" s="8" t="s">
        <v>134</v>
      </c>
      <c r="C3" s="63" t="s">
        <v>2</v>
      </c>
      <c r="D3" s="64"/>
      <c r="E3" s="6" t="s">
        <v>133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63" t="s">
        <v>8</v>
      </c>
      <c r="L3" s="65"/>
    </row>
    <row r="4" spans="1:12" x14ac:dyDescent="0.2">
      <c r="A4" s="66" t="s">
        <v>9</v>
      </c>
      <c r="B4" s="69">
        <f>B9-B7-B8</f>
        <v>8065156</v>
      </c>
      <c r="C4" s="11" t="s">
        <v>10</v>
      </c>
      <c r="D4" s="13"/>
      <c r="E4" s="60">
        <v>7880000</v>
      </c>
      <c r="F4" s="14" t="s">
        <v>11</v>
      </c>
      <c r="G4" s="14" t="s">
        <v>11</v>
      </c>
      <c r="H4" s="14"/>
      <c r="I4" s="14" t="s">
        <v>11</v>
      </c>
      <c r="J4" s="14"/>
      <c r="L4" s="14"/>
    </row>
    <row r="5" spans="1:12" x14ac:dyDescent="0.2">
      <c r="A5" s="67"/>
      <c r="B5" s="70"/>
      <c r="C5" s="11" t="s">
        <v>12</v>
      </c>
      <c r="D5" s="13"/>
      <c r="E5" s="55"/>
      <c r="F5" s="14"/>
      <c r="G5" s="14"/>
      <c r="H5" s="14"/>
      <c r="I5" s="14" t="s">
        <v>11</v>
      </c>
      <c r="J5" s="14"/>
      <c r="L5" s="14"/>
    </row>
    <row r="6" spans="1:12" x14ac:dyDescent="0.2">
      <c r="A6" s="68"/>
      <c r="B6" s="71"/>
      <c r="C6" s="5" t="s">
        <v>13</v>
      </c>
      <c r="D6" s="15"/>
      <c r="E6" s="56"/>
      <c r="F6" s="7"/>
      <c r="G6" s="7"/>
      <c r="H6" s="7" t="s">
        <v>11</v>
      </c>
      <c r="I6" s="7"/>
      <c r="J6" s="7"/>
      <c r="K6" s="16"/>
      <c r="L6" s="7"/>
    </row>
    <row r="7" spans="1:12" x14ac:dyDescent="0.2">
      <c r="A7" s="17" t="s">
        <v>14</v>
      </c>
      <c r="B7" s="19">
        <f>5000*25</f>
        <v>125000</v>
      </c>
      <c r="C7" s="5" t="s">
        <v>137</v>
      </c>
      <c r="D7" s="15"/>
      <c r="E7" s="18">
        <v>170000</v>
      </c>
      <c r="F7" s="7"/>
      <c r="G7" s="7"/>
      <c r="H7" s="7" t="s">
        <v>11</v>
      </c>
      <c r="I7" s="7"/>
      <c r="J7" s="7"/>
      <c r="K7" s="16"/>
      <c r="L7" s="7"/>
    </row>
    <row r="8" spans="1:12" x14ac:dyDescent="0.2">
      <c r="A8" s="17" t="s">
        <v>15</v>
      </c>
      <c r="B8" s="20">
        <v>3000000</v>
      </c>
      <c r="C8" s="1" t="s">
        <v>16</v>
      </c>
      <c r="D8" s="21"/>
      <c r="E8" s="15">
        <v>3000000</v>
      </c>
      <c r="F8" s="14"/>
      <c r="G8" s="14"/>
      <c r="H8" s="14"/>
      <c r="I8" s="14"/>
      <c r="J8" s="14" t="s">
        <v>11</v>
      </c>
      <c r="L8" s="14"/>
    </row>
    <row r="9" spans="1:12" x14ac:dyDescent="0.2">
      <c r="A9" s="22" t="s">
        <v>17</v>
      </c>
      <c r="B9" s="23">
        <f>B121</f>
        <v>11190156</v>
      </c>
      <c r="C9" s="24" t="s">
        <v>18</v>
      </c>
      <c r="D9" s="25"/>
      <c r="E9" s="18">
        <v>11050000</v>
      </c>
      <c r="F9" s="10"/>
      <c r="G9" s="10"/>
      <c r="H9" s="10"/>
      <c r="I9" s="10"/>
      <c r="J9" s="10"/>
      <c r="K9" s="9"/>
      <c r="L9" s="10"/>
    </row>
    <row r="10" spans="1:12" x14ac:dyDescent="0.2">
      <c r="B10" s="26"/>
    </row>
    <row r="11" spans="1:12" x14ac:dyDescent="0.2">
      <c r="B11" s="2"/>
    </row>
    <row r="12" spans="1:12" x14ac:dyDescent="0.2">
      <c r="A12" s="1" t="s">
        <v>19</v>
      </c>
      <c r="B12" s="62"/>
      <c r="C12" s="62"/>
      <c r="D12" s="62"/>
      <c r="E12" s="53"/>
    </row>
    <row r="13" spans="1:12" x14ac:dyDescent="0.2">
      <c r="A13" s="6" t="s">
        <v>1</v>
      </c>
      <c r="B13" s="8" t="s">
        <v>136</v>
      </c>
      <c r="C13" s="63" t="s">
        <v>2</v>
      </c>
      <c r="D13" s="64"/>
      <c r="E13" s="6" t="s">
        <v>135</v>
      </c>
      <c r="F13" s="10" t="s">
        <v>3</v>
      </c>
      <c r="G13" s="10" t="s">
        <v>4</v>
      </c>
      <c r="H13" s="10" t="s">
        <v>5</v>
      </c>
      <c r="I13" s="10" t="s">
        <v>6</v>
      </c>
      <c r="J13" s="10" t="s">
        <v>7</v>
      </c>
      <c r="K13" s="10" t="s">
        <v>20</v>
      </c>
      <c r="L13" s="10" t="s">
        <v>21</v>
      </c>
    </row>
    <row r="14" spans="1:12" x14ac:dyDescent="0.2">
      <c r="A14" s="66" t="s">
        <v>22</v>
      </c>
      <c r="B14" s="72">
        <f>SUM(D14:D18)</f>
        <v>976430</v>
      </c>
      <c r="C14" s="1" t="s">
        <v>23</v>
      </c>
      <c r="D14" s="27">
        <v>261800</v>
      </c>
      <c r="E14" s="60">
        <v>1039930</v>
      </c>
      <c r="F14" s="14"/>
      <c r="G14" s="14" t="s">
        <v>11</v>
      </c>
      <c r="H14" s="14"/>
      <c r="I14" s="14"/>
      <c r="J14" s="14"/>
      <c r="K14" s="14"/>
      <c r="L14" s="28" t="s">
        <v>24</v>
      </c>
    </row>
    <row r="15" spans="1:12" x14ac:dyDescent="0.2">
      <c r="A15" s="67"/>
      <c r="B15" s="73"/>
      <c r="C15" s="1" t="s">
        <v>25</v>
      </c>
      <c r="D15" s="27">
        <v>5700</v>
      </c>
      <c r="E15" s="55"/>
      <c r="F15" s="14" t="s">
        <v>11</v>
      </c>
      <c r="G15" s="14"/>
      <c r="H15" s="14"/>
      <c r="I15" s="14"/>
      <c r="J15" s="14"/>
      <c r="K15" s="14"/>
      <c r="L15" s="28"/>
    </row>
    <row r="16" spans="1:12" x14ac:dyDescent="0.2">
      <c r="A16" s="67"/>
      <c r="B16" s="73"/>
      <c r="C16" s="1" t="s">
        <v>26</v>
      </c>
      <c r="D16" s="27">
        <v>263930</v>
      </c>
      <c r="E16" s="55"/>
      <c r="F16" s="14"/>
      <c r="G16" s="14" t="s">
        <v>11</v>
      </c>
      <c r="H16" s="14"/>
      <c r="I16" s="14"/>
      <c r="J16" s="14"/>
      <c r="K16" s="14"/>
      <c r="L16" s="28" t="s">
        <v>24</v>
      </c>
    </row>
    <row r="17" spans="1:13" x14ac:dyDescent="0.2">
      <c r="A17" s="67"/>
      <c r="B17" s="73"/>
      <c r="C17" s="1" t="s">
        <v>27</v>
      </c>
      <c r="D17" s="27">
        <v>320000</v>
      </c>
      <c r="E17" s="55"/>
      <c r="F17" s="14"/>
      <c r="G17" s="14"/>
      <c r="H17" s="14" t="s">
        <v>11</v>
      </c>
      <c r="I17" s="14"/>
      <c r="J17" s="14"/>
      <c r="K17" s="14"/>
      <c r="L17" s="28"/>
      <c r="M17" s="29"/>
    </row>
    <row r="18" spans="1:13" x14ac:dyDescent="0.2">
      <c r="A18" s="68"/>
      <c r="B18" s="74"/>
      <c r="C18" s="1" t="s">
        <v>28</v>
      </c>
      <c r="D18" s="23">
        <v>125000</v>
      </c>
      <c r="E18" s="56"/>
      <c r="F18" s="14"/>
      <c r="G18" s="14"/>
      <c r="H18" s="14" t="s">
        <v>11</v>
      </c>
      <c r="I18" s="14"/>
      <c r="J18" s="14"/>
      <c r="K18" s="14"/>
      <c r="L18" s="28"/>
    </row>
    <row r="19" spans="1:13" ht="13.5" customHeight="1" x14ac:dyDescent="0.2">
      <c r="A19" s="82" t="s">
        <v>29</v>
      </c>
      <c r="B19" s="85">
        <f>SUM(D19:D68)</f>
        <v>2320920</v>
      </c>
      <c r="C19" s="30" t="s">
        <v>30</v>
      </c>
      <c r="D19" s="31"/>
      <c r="E19" s="57">
        <v>2320920</v>
      </c>
      <c r="F19" s="32"/>
      <c r="G19" s="33"/>
      <c r="H19" s="33"/>
      <c r="I19" s="33"/>
      <c r="J19" s="32"/>
      <c r="K19" s="32"/>
      <c r="L19" s="34"/>
    </row>
    <row r="20" spans="1:13" x14ac:dyDescent="0.2">
      <c r="A20" s="83"/>
      <c r="B20" s="86"/>
      <c r="C20" s="1" t="s">
        <v>31</v>
      </c>
      <c r="D20" s="31">
        <v>108000</v>
      </c>
      <c r="E20" s="58"/>
      <c r="F20" s="14" t="s">
        <v>11</v>
      </c>
      <c r="G20" s="35"/>
      <c r="H20" s="35"/>
      <c r="I20" s="35"/>
      <c r="J20" s="14"/>
      <c r="K20" s="14" t="s">
        <v>11</v>
      </c>
      <c r="L20" s="14" t="s">
        <v>24</v>
      </c>
    </row>
    <row r="21" spans="1:13" x14ac:dyDescent="0.2">
      <c r="A21" s="83"/>
      <c r="B21" s="86"/>
      <c r="C21" s="1" t="s">
        <v>32</v>
      </c>
      <c r="D21" s="31">
        <v>108000</v>
      </c>
      <c r="E21" s="58"/>
      <c r="F21" s="14"/>
      <c r="G21" s="35" t="s">
        <v>11</v>
      </c>
      <c r="H21" s="35"/>
      <c r="I21" s="35"/>
      <c r="J21" s="14"/>
      <c r="K21" s="14"/>
      <c r="L21" s="14" t="s">
        <v>24</v>
      </c>
    </row>
    <row r="22" spans="1:13" x14ac:dyDescent="0.2">
      <c r="A22" s="83"/>
      <c r="B22" s="86"/>
      <c r="C22" s="1" t="s">
        <v>33</v>
      </c>
      <c r="D22" s="75">
        <v>108000</v>
      </c>
      <c r="E22" s="58"/>
      <c r="F22" s="76"/>
      <c r="G22" s="77" t="s">
        <v>11</v>
      </c>
      <c r="H22" s="35"/>
      <c r="I22" s="35"/>
      <c r="J22" s="14"/>
      <c r="K22" s="14"/>
      <c r="L22" s="14"/>
    </row>
    <row r="23" spans="1:13" x14ac:dyDescent="0.2">
      <c r="A23" s="83"/>
      <c r="B23" s="86"/>
      <c r="C23" s="1" t="s">
        <v>34</v>
      </c>
      <c r="D23" s="75"/>
      <c r="E23" s="58"/>
      <c r="F23" s="76"/>
      <c r="G23" s="77"/>
      <c r="H23" s="35"/>
      <c r="I23" s="35"/>
      <c r="J23" s="14"/>
      <c r="K23" s="14"/>
      <c r="L23" s="14" t="s">
        <v>24</v>
      </c>
    </row>
    <row r="24" spans="1:13" x14ac:dyDescent="0.2">
      <c r="A24" s="83"/>
      <c r="B24" s="86"/>
      <c r="C24" s="1" t="s">
        <v>35</v>
      </c>
      <c r="D24" s="31"/>
      <c r="E24" s="58"/>
      <c r="F24" s="14"/>
      <c r="G24" s="35"/>
      <c r="H24" s="35"/>
      <c r="I24" s="35"/>
      <c r="J24" s="14"/>
      <c r="K24" s="14"/>
      <c r="L24" s="14"/>
    </row>
    <row r="25" spans="1:13" x14ac:dyDescent="0.2">
      <c r="A25" s="83"/>
      <c r="B25" s="86"/>
      <c r="C25" s="1" t="s">
        <v>36</v>
      </c>
      <c r="D25" s="75">
        <v>64800</v>
      </c>
      <c r="E25" s="58"/>
      <c r="F25" s="76"/>
      <c r="G25" s="77" t="s">
        <v>11</v>
      </c>
      <c r="H25" s="35"/>
      <c r="I25" s="35"/>
      <c r="J25" s="14"/>
      <c r="K25" s="14"/>
      <c r="L25" s="14"/>
    </row>
    <row r="26" spans="1:13" x14ac:dyDescent="0.2">
      <c r="A26" s="83"/>
      <c r="B26" s="86"/>
      <c r="C26" s="1" t="s">
        <v>37</v>
      </c>
      <c r="D26" s="75"/>
      <c r="E26" s="58"/>
      <c r="F26" s="76"/>
      <c r="G26" s="77"/>
      <c r="H26" s="35"/>
      <c r="I26" s="35"/>
      <c r="J26" s="14"/>
      <c r="K26" s="14"/>
      <c r="L26" s="14" t="s">
        <v>24</v>
      </c>
    </row>
    <row r="27" spans="1:13" x14ac:dyDescent="0.2">
      <c r="A27" s="83"/>
      <c r="B27" s="86"/>
      <c r="C27" s="1" t="s">
        <v>38</v>
      </c>
      <c r="D27" s="75">
        <v>216000</v>
      </c>
      <c r="E27" s="58"/>
      <c r="F27" s="76"/>
      <c r="G27" s="77" t="s">
        <v>11</v>
      </c>
      <c r="H27" s="35"/>
      <c r="I27" s="35"/>
      <c r="J27" s="14"/>
      <c r="K27" s="14"/>
      <c r="L27" s="14"/>
    </row>
    <row r="28" spans="1:13" x14ac:dyDescent="0.2">
      <c r="A28" s="83"/>
      <c r="B28" s="86"/>
      <c r="C28" s="1" t="s">
        <v>39</v>
      </c>
      <c r="D28" s="75"/>
      <c r="E28" s="58"/>
      <c r="F28" s="76"/>
      <c r="G28" s="77"/>
      <c r="H28" s="35"/>
      <c r="I28" s="35"/>
      <c r="J28" s="14"/>
      <c r="K28" s="14"/>
      <c r="L28" s="14" t="s">
        <v>24</v>
      </c>
    </row>
    <row r="29" spans="1:13" x14ac:dyDescent="0.2">
      <c r="A29" s="83"/>
      <c r="B29" s="86"/>
      <c r="C29" s="1" t="s">
        <v>40</v>
      </c>
      <c r="D29" s="75">
        <v>151200</v>
      </c>
      <c r="E29" s="58"/>
      <c r="F29" s="76"/>
      <c r="G29" s="77" t="s">
        <v>11</v>
      </c>
      <c r="H29" s="35"/>
      <c r="I29" s="35"/>
      <c r="J29" s="14"/>
      <c r="K29" s="14"/>
      <c r="L29" s="14"/>
    </row>
    <row r="30" spans="1:13" x14ac:dyDescent="0.2">
      <c r="A30" s="83"/>
      <c r="B30" s="86"/>
      <c r="C30" s="1" t="s">
        <v>41</v>
      </c>
      <c r="D30" s="75"/>
      <c r="E30" s="58"/>
      <c r="F30" s="76"/>
      <c r="G30" s="77"/>
      <c r="H30" s="35"/>
      <c r="I30" s="35"/>
      <c r="J30" s="14"/>
      <c r="K30" s="14"/>
      <c r="L30" s="14" t="s">
        <v>24</v>
      </c>
    </row>
    <row r="31" spans="1:13" x14ac:dyDescent="0.2">
      <c r="A31" s="83"/>
      <c r="B31" s="86"/>
      <c r="C31" s="1" t="s">
        <v>42</v>
      </c>
      <c r="D31" s="75">
        <v>108000</v>
      </c>
      <c r="E31" s="58"/>
      <c r="F31" s="76"/>
      <c r="G31" s="77" t="s">
        <v>11</v>
      </c>
      <c r="H31" s="35"/>
      <c r="I31" s="35"/>
      <c r="J31" s="14"/>
      <c r="K31" s="14"/>
      <c r="L31" s="14"/>
    </row>
    <row r="32" spans="1:13" x14ac:dyDescent="0.2">
      <c r="A32" s="83"/>
      <c r="B32" s="86"/>
      <c r="C32" s="1" t="s">
        <v>43</v>
      </c>
      <c r="D32" s="75"/>
      <c r="E32" s="58"/>
      <c r="F32" s="76"/>
      <c r="G32" s="77"/>
      <c r="H32" s="35"/>
      <c r="I32" s="35"/>
      <c r="J32" s="14"/>
      <c r="K32" s="14"/>
      <c r="L32" s="14" t="s">
        <v>24</v>
      </c>
    </row>
    <row r="33" spans="1:12" x14ac:dyDescent="0.2">
      <c r="A33" s="83"/>
      <c r="B33" s="86"/>
      <c r="C33" s="1" t="s">
        <v>44</v>
      </c>
      <c r="D33" s="31"/>
      <c r="E33" s="58"/>
      <c r="F33" s="14"/>
      <c r="G33" s="35"/>
      <c r="H33" s="35"/>
      <c r="I33" s="35"/>
      <c r="J33" s="14"/>
      <c r="K33" s="14"/>
      <c r="L33" s="14"/>
    </row>
    <row r="34" spans="1:12" x14ac:dyDescent="0.2">
      <c r="A34" s="83"/>
      <c r="B34" s="86"/>
      <c r="C34" s="1" t="s">
        <v>45</v>
      </c>
      <c r="D34" s="75">
        <v>54000</v>
      </c>
      <c r="E34" s="58"/>
      <c r="F34" s="76"/>
      <c r="G34" s="77" t="s">
        <v>11</v>
      </c>
      <c r="H34" s="35"/>
      <c r="I34" s="35"/>
      <c r="J34" s="14"/>
      <c r="K34" s="14"/>
      <c r="L34" s="14"/>
    </row>
    <row r="35" spans="1:12" x14ac:dyDescent="0.2">
      <c r="A35" s="83"/>
      <c r="B35" s="86"/>
      <c r="C35" s="1" t="s">
        <v>46</v>
      </c>
      <c r="D35" s="75"/>
      <c r="E35" s="58"/>
      <c r="F35" s="76"/>
      <c r="G35" s="77"/>
      <c r="H35" s="35"/>
      <c r="I35" s="35"/>
      <c r="J35" s="14"/>
      <c r="K35" s="14"/>
      <c r="L35" s="14" t="s">
        <v>24</v>
      </c>
    </row>
    <row r="36" spans="1:12" x14ac:dyDescent="0.2">
      <c r="A36" s="83"/>
      <c r="B36" s="86"/>
      <c r="C36" s="1" t="s">
        <v>47</v>
      </c>
      <c r="D36" s="31">
        <v>10800</v>
      </c>
      <c r="E36" s="58"/>
      <c r="F36" s="14"/>
      <c r="G36" s="35" t="s">
        <v>11</v>
      </c>
      <c r="H36" s="35"/>
      <c r="I36" s="35"/>
      <c r="J36" s="14"/>
      <c r="K36" s="14"/>
      <c r="L36" s="14" t="s">
        <v>24</v>
      </c>
    </row>
    <row r="37" spans="1:12" x14ac:dyDescent="0.2">
      <c r="A37" s="83"/>
      <c r="B37" s="86"/>
      <c r="C37" s="1" t="s">
        <v>48</v>
      </c>
      <c r="D37" s="75">
        <v>56700</v>
      </c>
      <c r="E37" s="58"/>
      <c r="F37" s="76"/>
      <c r="G37" s="77" t="s">
        <v>11</v>
      </c>
      <c r="H37" s="35"/>
      <c r="I37" s="35"/>
      <c r="J37" s="14"/>
      <c r="K37" s="14"/>
      <c r="L37" s="14"/>
    </row>
    <row r="38" spans="1:12" x14ac:dyDescent="0.2">
      <c r="A38" s="83"/>
      <c r="B38" s="86"/>
      <c r="C38" s="1" t="s">
        <v>49</v>
      </c>
      <c r="D38" s="75"/>
      <c r="E38" s="58"/>
      <c r="F38" s="76"/>
      <c r="G38" s="77"/>
      <c r="H38" s="35"/>
      <c r="I38" s="35"/>
      <c r="J38" s="14"/>
      <c r="K38" s="14"/>
      <c r="L38" s="14" t="s">
        <v>24</v>
      </c>
    </row>
    <row r="39" spans="1:12" x14ac:dyDescent="0.2">
      <c r="A39" s="83"/>
      <c r="B39" s="86"/>
      <c r="C39" s="1" t="s">
        <v>50</v>
      </c>
      <c r="D39" s="75">
        <v>40500</v>
      </c>
      <c r="E39" s="58"/>
      <c r="F39" s="76"/>
      <c r="G39" s="77" t="s">
        <v>11</v>
      </c>
      <c r="H39" s="35"/>
      <c r="I39" s="35"/>
      <c r="J39" s="14"/>
      <c r="K39" s="14"/>
      <c r="L39" s="14"/>
    </row>
    <row r="40" spans="1:12" x14ac:dyDescent="0.2">
      <c r="A40" s="83"/>
      <c r="B40" s="86"/>
      <c r="C40" s="1" t="s">
        <v>51</v>
      </c>
      <c r="D40" s="75"/>
      <c r="E40" s="58"/>
      <c r="F40" s="76"/>
      <c r="G40" s="77"/>
      <c r="H40" s="35"/>
      <c r="I40" s="35"/>
      <c r="J40" s="14"/>
      <c r="K40" s="14"/>
      <c r="L40" s="14" t="s">
        <v>24</v>
      </c>
    </row>
    <row r="41" spans="1:12" x14ac:dyDescent="0.2">
      <c r="A41" s="83"/>
      <c r="B41" s="86"/>
      <c r="C41" s="1" t="s">
        <v>52</v>
      </c>
      <c r="D41" s="31"/>
      <c r="E41" s="58"/>
      <c r="F41" s="14"/>
      <c r="G41" s="35"/>
      <c r="H41" s="35"/>
      <c r="I41" s="35"/>
      <c r="J41" s="14"/>
      <c r="K41" s="14"/>
      <c r="L41" s="14"/>
    </row>
    <row r="42" spans="1:12" x14ac:dyDescent="0.2">
      <c r="A42" s="83"/>
      <c r="B42" s="86"/>
      <c r="C42" s="1" t="s">
        <v>53</v>
      </c>
      <c r="D42" s="75">
        <v>194400</v>
      </c>
      <c r="E42" s="58"/>
      <c r="F42" s="76"/>
      <c r="G42" s="77" t="s">
        <v>11</v>
      </c>
      <c r="H42" s="35"/>
      <c r="I42" s="35"/>
      <c r="J42" s="14"/>
      <c r="K42" s="14"/>
      <c r="L42" s="14"/>
    </row>
    <row r="43" spans="1:12" x14ac:dyDescent="0.2">
      <c r="A43" s="83"/>
      <c r="B43" s="86"/>
      <c r="C43" s="1" t="s">
        <v>54</v>
      </c>
      <c r="D43" s="75"/>
      <c r="E43" s="58"/>
      <c r="F43" s="76"/>
      <c r="G43" s="77"/>
      <c r="H43" s="35"/>
      <c r="I43" s="35"/>
      <c r="J43" s="14"/>
      <c r="K43" s="14"/>
      <c r="L43" s="14" t="s">
        <v>24</v>
      </c>
    </row>
    <row r="44" spans="1:12" x14ac:dyDescent="0.2">
      <c r="A44" s="83"/>
      <c r="B44" s="86"/>
      <c r="C44" s="1" t="s">
        <v>48</v>
      </c>
      <c r="D44" s="75">
        <v>97200</v>
      </c>
      <c r="E44" s="58"/>
      <c r="F44" s="76"/>
      <c r="G44" s="77" t="s">
        <v>11</v>
      </c>
      <c r="H44" s="35"/>
      <c r="I44" s="35"/>
      <c r="J44" s="14"/>
      <c r="K44" s="14"/>
      <c r="L44" s="14"/>
    </row>
    <row r="45" spans="1:12" x14ac:dyDescent="0.2">
      <c r="A45" s="83"/>
      <c r="B45" s="86"/>
      <c r="C45" s="1" t="s">
        <v>55</v>
      </c>
      <c r="D45" s="75"/>
      <c r="E45" s="58"/>
      <c r="F45" s="76"/>
      <c r="G45" s="77"/>
      <c r="H45" s="35"/>
      <c r="I45" s="35"/>
      <c r="J45" s="14"/>
      <c r="K45" s="14"/>
      <c r="L45" s="14" t="s">
        <v>24</v>
      </c>
    </row>
    <row r="46" spans="1:12" x14ac:dyDescent="0.2">
      <c r="A46" s="83"/>
      <c r="B46" s="86"/>
      <c r="C46" s="1" t="s">
        <v>56</v>
      </c>
      <c r="D46" s="75">
        <v>48600</v>
      </c>
      <c r="E46" s="58"/>
      <c r="F46" s="76"/>
      <c r="G46" s="77" t="s">
        <v>11</v>
      </c>
      <c r="H46" s="35"/>
      <c r="I46" s="35"/>
      <c r="J46" s="14"/>
      <c r="K46" s="14"/>
      <c r="L46" s="14"/>
    </row>
    <row r="47" spans="1:12" x14ac:dyDescent="0.2">
      <c r="A47" s="83"/>
      <c r="B47" s="86"/>
      <c r="C47" s="1" t="s">
        <v>57</v>
      </c>
      <c r="D47" s="75"/>
      <c r="E47" s="58"/>
      <c r="F47" s="76"/>
      <c r="G47" s="77"/>
      <c r="H47" s="35"/>
      <c r="I47" s="35"/>
      <c r="J47" s="14"/>
      <c r="K47" s="14"/>
      <c r="L47" s="14" t="s">
        <v>24</v>
      </c>
    </row>
    <row r="48" spans="1:12" x14ac:dyDescent="0.2">
      <c r="A48" s="83"/>
      <c r="B48" s="86"/>
      <c r="C48" s="1" t="s">
        <v>58</v>
      </c>
      <c r="D48" s="31">
        <v>21600</v>
      </c>
      <c r="E48" s="58"/>
      <c r="F48" s="14"/>
      <c r="G48" s="35" t="s">
        <v>11</v>
      </c>
      <c r="H48" s="35"/>
      <c r="I48" s="35"/>
      <c r="J48" s="14"/>
      <c r="K48" s="14"/>
      <c r="L48" s="14" t="s">
        <v>24</v>
      </c>
    </row>
    <row r="49" spans="1:13" x14ac:dyDescent="0.2">
      <c r="A49" s="83"/>
      <c r="B49" s="86"/>
      <c r="C49" s="1" t="s">
        <v>59</v>
      </c>
      <c r="D49" s="31">
        <v>16200</v>
      </c>
      <c r="E49" s="58"/>
      <c r="F49" s="14"/>
      <c r="G49" s="35" t="s">
        <v>11</v>
      </c>
      <c r="H49" s="35"/>
      <c r="I49" s="35"/>
      <c r="J49" s="14"/>
      <c r="K49" s="14"/>
      <c r="L49" s="14" t="s">
        <v>24</v>
      </c>
    </row>
    <row r="50" spans="1:13" x14ac:dyDescent="0.2">
      <c r="A50" s="83"/>
      <c r="B50" s="86"/>
      <c r="C50" s="1" t="s">
        <v>60</v>
      </c>
      <c r="D50" s="31"/>
      <c r="E50" s="58"/>
      <c r="F50" s="14"/>
      <c r="G50" s="35"/>
      <c r="H50" s="35"/>
      <c r="I50" s="35"/>
      <c r="J50" s="14"/>
      <c r="K50" s="14"/>
      <c r="L50" s="14"/>
    </row>
    <row r="51" spans="1:13" x14ac:dyDescent="0.2">
      <c r="A51" s="83"/>
      <c r="B51" s="86"/>
      <c r="C51" s="1" t="s">
        <v>61</v>
      </c>
      <c r="D51" s="75">
        <v>172800</v>
      </c>
      <c r="E51" s="58"/>
      <c r="F51" s="76"/>
      <c r="G51" s="77" t="s">
        <v>11</v>
      </c>
      <c r="H51" s="35"/>
      <c r="I51" s="35"/>
      <c r="J51" s="14"/>
      <c r="K51" s="14"/>
      <c r="L51" s="14"/>
    </row>
    <row r="52" spans="1:13" x14ac:dyDescent="0.2">
      <c r="A52" s="83"/>
      <c r="B52" s="86"/>
      <c r="C52" s="1" t="s">
        <v>62</v>
      </c>
      <c r="D52" s="75"/>
      <c r="E52" s="58"/>
      <c r="F52" s="76"/>
      <c r="G52" s="77"/>
      <c r="H52" s="35"/>
      <c r="I52" s="35"/>
      <c r="J52" s="14"/>
      <c r="K52" s="14"/>
      <c r="L52" s="14" t="s">
        <v>24</v>
      </c>
    </row>
    <row r="53" spans="1:13" x14ac:dyDescent="0.2">
      <c r="A53" s="83"/>
      <c r="B53" s="86"/>
      <c r="C53" s="1" t="s">
        <v>63</v>
      </c>
      <c r="D53" s="31">
        <v>16200</v>
      </c>
      <c r="E53" s="58"/>
      <c r="F53" s="14"/>
      <c r="G53" s="35" t="s">
        <v>11</v>
      </c>
      <c r="H53" s="35"/>
      <c r="I53" s="35"/>
      <c r="J53" s="14"/>
      <c r="K53" s="14"/>
      <c r="L53" s="14" t="s">
        <v>24</v>
      </c>
    </row>
    <row r="54" spans="1:13" x14ac:dyDescent="0.2">
      <c r="A54" s="83"/>
      <c r="B54" s="86"/>
      <c r="C54" s="1" t="s">
        <v>64</v>
      </c>
      <c r="D54" s="31">
        <v>108000</v>
      </c>
      <c r="E54" s="58"/>
      <c r="F54" s="14"/>
      <c r="G54" s="35" t="s">
        <v>11</v>
      </c>
      <c r="H54" s="35"/>
      <c r="I54" s="35"/>
      <c r="J54" s="14"/>
      <c r="K54" s="14"/>
      <c r="L54" s="14" t="s">
        <v>24</v>
      </c>
    </row>
    <row r="55" spans="1:13" x14ac:dyDescent="0.2">
      <c r="A55" s="83"/>
      <c r="B55" s="86"/>
      <c r="C55" s="1" t="s">
        <v>65</v>
      </c>
      <c r="D55" s="31">
        <v>54000</v>
      </c>
      <c r="E55" s="58"/>
      <c r="F55" s="14"/>
      <c r="G55" s="35" t="s">
        <v>11</v>
      </c>
      <c r="H55" s="35"/>
      <c r="I55" s="35"/>
      <c r="J55" s="14"/>
      <c r="K55" s="14"/>
      <c r="L55" s="14" t="s">
        <v>24</v>
      </c>
    </row>
    <row r="56" spans="1:13" x14ac:dyDescent="0.2">
      <c r="A56" s="83"/>
      <c r="B56" s="86"/>
      <c r="C56" s="1" t="s">
        <v>66</v>
      </c>
      <c r="D56" s="75">
        <v>86400</v>
      </c>
      <c r="E56" s="58"/>
      <c r="F56" s="76"/>
      <c r="G56" s="77" t="s">
        <v>11</v>
      </c>
      <c r="H56" s="35"/>
      <c r="I56" s="35"/>
      <c r="J56" s="14"/>
      <c r="K56" s="14"/>
      <c r="L56" s="14"/>
    </row>
    <row r="57" spans="1:13" x14ac:dyDescent="0.2">
      <c r="A57" s="83"/>
      <c r="B57" s="86"/>
      <c r="C57" s="1" t="s">
        <v>67</v>
      </c>
      <c r="D57" s="75"/>
      <c r="E57" s="58"/>
      <c r="F57" s="76"/>
      <c r="G57" s="77"/>
      <c r="H57" s="35"/>
      <c r="I57" s="35"/>
      <c r="J57" s="14"/>
      <c r="K57" s="14"/>
      <c r="L57" s="14" t="s">
        <v>24</v>
      </c>
    </row>
    <row r="58" spans="1:13" x14ac:dyDescent="0.2">
      <c r="A58" s="83"/>
      <c r="B58" s="86"/>
      <c r="C58" s="1" t="s">
        <v>68</v>
      </c>
      <c r="D58" s="31">
        <v>27000</v>
      </c>
      <c r="E58" s="58"/>
      <c r="F58" s="14"/>
      <c r="G58" s="35" t="s">
        <v>11</v>
      </c>
      <c r="H58" s="35"/>
      <c r="I58" s="35"/>
      <c r="J58" s="14"/>
      <c r="K58" s="14"/>
      <c r="L58" s="14" t="s">
        <v>24</v>
      </c>
    </row>
    <row r="59" spans="1:13" x14ac:dyDescent="0.2">
      <c r="A59" s="83"/>
      <c r="B59" s="86"/>
      <c r="C59" s="1" t="s">
        <v>69</v>
      </c>
      <c r="D59" s="31"/>
      <c r="E59" s="58"/>
      <c r="F59" s="14"/>
      <c r="G59" s="35"/>
      <c r="H59" s="35"/>
      <c r="I59" s="35"/>
      <c r="J59" s="14"/>
      <c r="K59" s="14"/>
      <c r="L59" s="14"/>
    </row>
    <row r="60" spans="1:13" x14ac:dyDescent="0.2">
      <c r="A60" s="83"/>
      <c r="B60" s="86"/>
      <c r="C60" s="1" t="s">
        <v>70</v>
      </c>
      <c r="D60" s="31">
        <v>108000</v>
      </c>
      <c r="E60" s="58"/>
      <c r="F60" s="14"/>
      <c r="G60" s="35" t="s">
        <v>11</v>
      </c>
      <c r="H60" s="35"/>
      <c r="I60" s="35"/>
      <c r="J60" s="14"/>
      <c r="K60" s="14"/>
      <c r="L60" s="14" t="s">
        <v>24</v>
      </c>
    </row>
    <row r="61" spans="1:13" x14ac:dyDescent="0.2">
      <c r="A61" s="83"/>
      <c r="B61" s="86"/>
      <c r="C61" s="1" t="s">
        <v>71</v>
      </c>
      <c r="D61" s="31">
        <v>81000</v>
      </c>
      <c r="E61" s="58"/>
      <c r="F61" s="14"/>
      <c r="G61" s="35" t="s">
        <v>11</v>
      </c>
      <c r="H61" s="35"/>
      <c r="I61" s="35"/>
      <c r="J61" s="14"/>
      <c r="K61" s="14"/>
      <c r="L61" s="14" t="s">
        <v>24</v>
      </c>
    </row>
    <row r="62" spans="1:13" x14ac:dyDescent="0.2">
      <c r="A62" s="83"/>
      <c r="B62" s="86"/>
      <c r="C62" s="1" t="s">
        <v>72</v>
      </c>
      <c r="D62" s="31">
        <v>81000</v>
      </c>
      <c r="E62" s="58"/>
      <c r="F62" s="14"/>
      <c r="G62" s="35" t="s">
        <v>11</v>
      </c>
      <c r="H62" s="35"/>
      <c r="I62" s="35"/>
      <c r="J62" s="14"/>
      <c r="K62" s="14"/>
      <c r="L62" s="14" t="s">
        <v>24</v>
      </c>
    </row>
    <row r="63" spans="1:13" x14ac:dyDescent="0.2">
      <c r="A63" s="83"/>
      <c r="B63" s="86"/>
      <c r="C63" s="1" t="s">
        <v>73</v>
      </c>
      <c r="D63" s="31">
        <v>54000</v>
      </c>
      <c r="E63" s="58"/>
      <c r="F63" s="14"/>
      <c r="G63" s="35" t="s">
        <v>11</v>
      </c>
      <c r="H63" s="35"/>
      <c r="I63" s="35"/>
      <c r="J63" s="14"/>
      <c r="K63" s="14"/>
      <c r="L63" s="14" t="s">
        <v>24</v>
      </c>
      <c r="M63" s="29"/>
    </row>
    <row r="64" spans="1:13" ht="26.4" x14ac:dyDescent="0.2">
      <c r="A64" s="83"/>
      <c r="B64" s="86"/>
      <c r="C64" s="36" t="s">
        <v>74</v>
      </c>
      <c r="D64" s="37">
        <v>54000</v>
      </c>
      <c r="E64" s="58"/>
      <c r="F64" s="35" t="s">
        <v>11</v>
      </c>
      <c r="G64" s="38"/>
      <c r="H64" s="35"/>
      <c r="I64" s="38"/>
      <c r="J64" s="14"/>
      <c r="K64" s="35" t="s">
        <v>11</v>
      </c>
      <c r="L64" s="35" t="s">
        <v>24</v>
      </c>
    </row>
    <row r="65" spans="1:13" x14ac:dyDescent="0.2">
      <c r="A65" s="83"/>
      <c r="B65" s="86"/>
      <c r="C65" s="36" t="s">
        <v>75</v>
      </c>
      <c r="D65" s="27"/>
      <c r="E65" s="58"/>
      <c r="F65" s="35"/>
      <c r="G65" s="38"/>
      <c r="H65" s="35"/>
      <c r="I65" s="38"/>
      <c r="J65" s="14"/>
      <c r="K65" s="14"/>
      <c r="L65" s="14"/>
    </row>
    <row r="66" spans="1:13" x14ac:dyDescent="0.2">
      <c r="A66" s="83"/>
      <c r="B66" s="86"/>
      <c r="C66" s="36" t="s">
        <v>76</v>
      </c>
      <c r="D66" s="27">
        <v>21600</v>
      </c>
      <c r="E66" s="58"/>
      <c r="F66" s="35"/>
      <c r="G66" s="38"/>
      <c r="H66" s="35" t="s">
        <v>11</v>
      </c>
      <c r="I66" s="38"/>
      <c r="J66" s="14"/>
      <c r="K66" s="14"/>
      <c r="L66" s="14"/>
    </row>
    <row r="67" spans="1:13" x14ac:dyDescent="0.2">
      <c r="A67" s="83"/>
      <c r="B67" s="86"/>
      <c r="C67" s="36" t="s">
        <v>77</v>
      </c>
      <c r="D67" s="27">
        <v>16200</v>
      </c>
      <c r="E67" s="58"/>
      <c r="F67" s="35"/>
      <c r="G67" s="38"/>
      <c r="H67" s="35" t="s">
        <v>11</v>
      </c>
      <c r="I67" s="38"/>
      <c r="J67" s="14"/>
      <c r="K67" s="14"/>
      <c r="L67" s="14"/>
    </row>
    <row r="68" spans="1:13" x14ac:dyDescent="0.2">
      <c r="A68" s="84"/>
      <c r="B68" s="87"/>
      <c r="C68" s="36" t="s">
        <v>78</v>
      </c>
      <c r="D68" s="27">
        <v>36720</v>
      </c>
      <c r="E68" s="59"/>
      <c r="F68" s="35"/>
      <c r="G68" s="38"/>
      <c r="H68" s="35" t="s">
        <v>11</v>
      </c>
      <c r="I68" s="38"/>
      <c r="J68" s="14"/>
      <c r="K68" s="14"/>
      <c r="L68" s="14"/>
    </row>
    <row r="69" spans="1:13" ht="16.95" customHeight="1" x14ac:dyDescent="0.2">
      <c r="A69" s="78" t="s">
        <v>79</v>
      </c>
      <c r="B69" s="79">
        <f>SUM(D69:D78)</f>
        <v>3191055</v>
      </c>
      <c r="C69" s="39" t="s">
        <v>80</v>
      </c>
      <c r="D69" s="40"/>
      <c r="E69" s="54">
        <v>3079055</v>
      </c>
      <c r="F69" s="80" t="s">
        <v>11</v>
      </c>
      <c r="G69" s="41"/>
      <c r="H69" s="32"/>
      <c r="I69" s="41"/>
      <c r="J69" s="32"/>
      <c r="K69" s="32"/>
      <c r="L69" s="34"/>
    </row>
    <row r="70" spans="1:13" ht="17.25" customHeight="1" x14ac:dyDescent="0.2">
      <c r="A70" s="67"/>
      <c r="B70" s="73"/>
      <c r="C70" s="36" t="s">
        <v>81</v>
      </c>
      <c r="D70" s="27">
        <v>432000</v>
      </c>
      <c r="E70" s="55"/>
      <c r="F70" s="81"/>
      <c r="G70" s="42"/>
      <c r="H70" s="14"/>
      <c r="I70" s="42"/>
      <c r="J70" s="14"/>
      <c r="K70" s="14" t="s">
        <v>11</v>
      </c>
      <c r="L70" s="14" t="s">
        <v>24</v>
      </c>
    </row>
    <row r="71" spans="1:13" ht="17.25" customHeight="1" x14ac:dyDescent="0.2">
      <c r="A71" s="67"/>
      <c r="B71" s="73"/>
      <c r="C71" s="36" t="s">
        <v>82</v>
      </c>
      <c r="D71" s="27"/>
      <c r="E71" s="55"/>
      <c r="F71" s="81"/>
      <c r="G71" s="42"/>
      <c r="H71" s="14"/>
      <c r="I71" s="42"/>
      <c r="J71" s="14"/>
      <c r="K71" s="14"/>
      <c r="L71" s="14"/>
    </row>
    <row r="72" spans="1:13" ht="17.25" customHeight="1" x14ac:dyDescent="0.2">
      <c r="A72" s="67"/>
      <c r="B72" s="73"/>
      <c r="C72" s="36" t="s">
        <v>83</v>
      </c>
      <c r="D72" s="27"/>
      <c r="E72" s="55"/>
      <c r="F72" s="14"/>
      <c r="G72" s="42"/>
      <c r="H72" s="14"/>
      <c r="I72" s="42"/>
      <c r="J72" s="14"/>
      <c r="K72" s="14"/>
      <c r="L72" s="14"/>
    </row>
    <row r="73" spans="1:13" ht="17.25" customHeight="1" x14ac:dyDescent="0.2">
      <c r="A73" s="67"/>
      <c r="B73" s="73"/>
      <c r="C73" s="36" t="s">
        <v>84</v>
      </c>
      <c r="D73" s="27">
        <v>756000</v>
      </c>
      <c r="E73" s="55"/>
      <c r="F73" s="14"/>
      <c r="G73" s="14" t="s">
        <v>11</v>
      </c>
      <c r="H73" s="14"/>
      <c r="I73" s="42"/>
      <c r="J73" s="14"/>
      <c r="K73" s="14"/>
      <c r="L73" s="14" t="s">
        <v>24</v>
      </c>
      <c r="M73" s="29"/>
    </row>
    <row r="74" spans="1:13" ht="17.25" customHeight="1" x14ac:dyDescent="0.2">
      <c r="A74" s="67"/>
      <c r="B74" s="73"/>
      <c r="C74" s="36" t="s">
        <v>85</v>
      </c>
      <c r="D74" s="27">
        <v>756000</v>
      </c>
      <c r="E74" s="55"/>
      <c r="F74" s="14"/>
      <c r="G74" s="14" t="s">
        <v>11</v>
      </c>
      <c r="H74" s="14"/>
      <c r="I74" s="42"/>
      <c r="J74" s="14"/>
      <c r="K74" s="14"/>
      <c r="L74" s="14" t="s">
        <v>24</v>
      </c>
    </row>
    <row r="75" spans="1:13" ht="17.25" customHeight="1" x14ac:dyDescent="0.2">
      <c r="A75" s="67"/>
      <c r="B75" s="73"/>
      <c r="C75" s="36" t="s">
        <v>86</v>
      </c>
      <c r="D75" s="27"/>
      <c r="E75" s="55"/>
      <c r="F75" s="14"/>
      <c r="G75" s="42"/>
      <c r="H75" s="14"/>
      <c r="I75" s="42"/>
      <c r="J75" s="14"/>
      <c r="K75" s="14"/>
      <c r="L75" s="14"/>
    </row>
    <row r="76" spans="1:13" ht="17.25" customHeight="1" x14ac:dyDescent="0.2">
      <c r="A76" s="67"/>
      <c r="B76" s="73"/>
      <c r="C76" s="36" t="s">
        <v>87</v>
      </c>
      <c r="D76" s="27">
        <v>1080000</v>
      </c>
      <c r="E76" s="55"/>
      <c r="F76" s="14"/>
      <c r="G76" s="14" t="s">
        <v>11</v>
      </c>
      <c r="H76" s="14"/>
      <c r="I76" s="42"/>
      <c r="J76" s="14"/>
      <c r="K76" s="14"/>
      <c r="L76" s="14" t="s">
        <v>24</v>
      </c>
    </row>
    <row r="77" spans="1:13" ht="17.25" customHeight="1" x14ac:dyDescent="0.2">
      <c r="A77" s="67"/>
      <c r="B77" s="73"/>
      <c r="C77" s="36" t="s">
        <v>88</v>
      </c>
      <c r="D77" s="27">
        <v>111370</v>
      </c>
      <c r="E77" s="55"/>
      <c r="F77" s="14"/>
      <c r="G77" s="14" t="s">
        <v>11</v>
      </c>
      <c r="H77" s="14"/>
      <c r="I77" s="42"/>
      <c r="J77" s="14"/>
      <c r="K77" s="14"/>
      <c r="L77" s="14" t="s">
        <v>24</v>
      </c>
    </row>
    <row r="78" spans="1:13" ht="17.25" customHeight="1" x14ac:dyDescent="0.2">
      <c r="A78" s="68"/>
      <c r="B78" s="74"/>
      <c r="C78" s="36" t="s">
        <v>89</v>
      </c>
      <c r="D78" s="23">
        <v>55685</v>
      </c>
      <c r="E78" s="56"/>
      <c r="F78" s="14"/>
      <c r="G78" s="14" t="s">
        <v>11</v>
      </c>
      <c r="H78" s="14"/>
      <c r="I78" s="42"/>
      <c r="J78" s="14"/>
      <c r="K78" s="14"/>
      <c r="L78" s="7" t="s">
        <v>24</v>
      </c>
    </row>
    <row r="79" spans="1:13" ht="13.5" customHeight="1" x14ac:dyDescent="0.2">
      <c r="A79" s="82" t="s">
        <v>90</v>
      </c>
      <c r="B79" s="79">
        <f>D80</f>
        <v>96822</v>
      </c>
      <c r="C79" s="39" t="s">
        <v>91</v>
      </c>
      <c r="D79" s="27"/>
      <c r="E79" s="57">
        <v>96822</v>
      </c>
      <c r="F79" s="32"/>
      <c r="G79" s="32"/>
      <c r="H79" s="32"/>
      <c r="I79" s="32"/>
      <c r="J79" s="32"/>
      <c r="K79" s="32"/>
      <c r="L79" s="88" t="s">
        <v>24</v>
      </c>
    </row>
    <row r="80" spans="1:13" ht="12.75" customHeight="1" x14ac:dyDescent="0.2">
      <c r="A80" s="84"/>
      <c r="B80" s="74"/>
      <c r="C80" s="43" t="s">
        <v>92</v>
      </c>
      <c r="D80" s="27">
        <v>96822</v>
      </c>
      <c r="E80" s="59"/>
      <c r="F80" s="14"/>
      <c r="G80" s="7" t="s">
        <v>11</v>
      </c>
      <c r="H80" s="14"/>
      <c r="I80" s="14"/>
      <c r="J80" s="14"/>
      <c r="K80" s="14"/>
      <c r="L80" s="89"/>
    </row>
    <row r="81" spans="1:13" x14ac:dyDescent="0.2">
      <c r="A81" s="82" t="s">
        <v>93</v>
      </c>
      <c r="B81" s="79">
        <f>SUM(D81:D82)</f>
        <v>36040</v>
      </c>
      <c r="C81" s="44" t="s">
        <v>94</v>
      </c>
      <c r="D81" s="40">
        <v>28000</v>
      </c>
      <c r="E81" s="57">
        <v>36740</v>
      </c>
      <c r="F81" s="32"/>
      <c r="G81" s="14" t="s">
        <v>11</v>
      </c>
      <c r="H81" s="32"/>
      <c r="I81" s="32"/>
      <c r="J81" s="32"/>
      <c r="K81" s="32"/>
      <c r="L81" s="35"/>
    </row>
    <row r="82" spans="1:13" x14ac:dyDescent="0.2">
      <c r="A82" s="84"/>
      <c r="B82" s="74"/>
      <c r="C82" s="43" t="s">
        <v>95</v>
      </c>
      <c r="D82" s="15">
        <v>8040</v>
      </c>
      <c r="E82" s="59"/>
      <c r="F82" s="7"/>
      <c r="G82" s="7"/>
      <c r="H82" s="45" t="s">
        <v>11</v>
      </c>
      <c r="I82" s="7"/>
      <c r="J82" s="7"/>
      <c r="K82" s="7"/>
      <c r="L82" s="45"/>
    </row>
    <row r="83" spans="1:13" x14ac:dyDescent="0.2">
      <c r="A83" s="78" t="s">
        <v>96</v>
      </c>
      <c r="B83" s="79">
        <f>SUM(D83:D87)</f>
        <v>2816582</v>
      </c>
      <c r="C83" s="36" t="s">
        <v>97</v>
      </c>
      <c r="D83" s="27">
        <v>86400</v>
      </c>
      <c r="E83" s="54">
        <v>2818200</v>
      </c>
      <c r="F83" s="42"/>
      <c r="G83" s="14"/>
      <c r="H83" s="14"/>
      <c r="I83" s="14" t="s">
        <v>11</v>
      </c>
      <c r="J83" s="14"/>
      <c r="K83" s="14" t="s">
        <v>11</v>
      </c>
      <c r="L83" s="28" t="s">
        <v>24</v>
      </c>
    </row>
    <row r="84" spans="1:13" x14ac:dyDescent="0.2">
      <c r="A84" s="67"/>
      <c r="B84" s="73"/>
      <c r="C84" s="36" t="s">
        <v>98</v>
      </c>
      <c r="D84" s="27">
        <v>2592000</v>
      </c>
      <c r="E84" s="55"/>
      <c r="F84" s="42"/>
      <c r="G84" s="14"/>
      <c r="H84" s="14"/>
      <c r="I84" s="14" t="s">
        <v>11</v>
      </c>
      <c r="J84" s="14"/>
      <c r="K84" s="14"/>
      <c r="L84" s="28" t="s">
        <v>24</v>
      </c>
    </row>
    <row r="85" spans="1:13" x14ac:dyDescent="0.2">
      <c r="A85" s="67"/>
      <c r="B85" s="73"/>
      <c r="C85" s="36" t="s">
        <v>99</v>
      </c>
      <c r="D85" s="27">
        <v>54000</v>
      </c>
      <c r="E85" s="55"/>
      <c r="F85" s="42"/>
      <c r="G85" s="14"/>
      <c r="H85" s="14"/>
      <c r="I85" s="14" t="s">
        <v>11</v>
      </c>
      <c r="J85" s="14"/>
      <c r="K85" s="14"/>
      <c r="L85" s="28" t="s">
        <v>24</v>
      </c>
    </row>
    <row r="86" spans="1:13" x14ac:dyDescent="0.2">
      <c r="A86" s="67"/>
      <c r="B86" s="73"/>
      <c r="C86" s="36" t="s">
        <v>100</v>
      </c>
      <c r="D86" s="27">
        <v>10800</v>
      </c>
      <c r="E86" s="55"/>
      <c r="F86" s="42"/>
      <c r="G86" s="14"/>
      <c r="H86" s="14"/>
      <c r="I86" s="14" t="s">
        <v>11</v>
      </c>
      <c r="J86" s="14"/>
      <c r="K86" s="14"/>
      <c r="L86" s="28" t="s">
        <v>24</v>
      </c>
    </row>
    <row r="87" spans="1:13" x14ac:dyDescent="0.2">
      <c r="A87" s="68"/>
      <c r="B87" s="74"/>
      <c r="C87" s="36" t="s">
        <v>101</v>
      </c>
      <c r="D87" s="27">
        <v>73382</v>
      </c>
      <c r="E87" s="56"/>
      <c r="F87" s="42"/>
      <c r="G87" s="14"/>
      <c r="H87" s="14"/>
      <c r="I87" s="14" t="s">
        <v>11</v>
      </c>
      <c r="J87" s="14"/>
      <c r="K87" s="14"/>
      <c r="L87" s="14" t="s">
        <v>24</v>
      </c>
    </row>
    <row r="88" spans="1:13" x14ac:dyDescent="0.2">
      <c r="A88" s="82" t="s">
        <v>102</v>
      </c>
      <c r="B88" s="79">
        <f>SUM(D88:D94)</f>
        <v>1457170</v>
      </c>
      <c r="C88" s="39" t="s">
        <v>103</v>
      </c>
      <c r="D88" s="40">
        <v>138780</v>
      </c>
      <c r="E88" s="57">
        <v>1457170</v>
      </c>
      <c r="F88" s="41"/>
      <c r="G88" s="32" t="s">
        <v>11</v>
      </c>
      <c r="H88" s="32"/>
      <c r="I88" s="32"/>
      <c r="J88" s="32"/>
      <c r="K88" s="32"/>
      <c r="L88" s="34"/>
    </row>
    <row r="89" spans="1:13" x14ac:dyDescent="0.2">
      <c r="A89" s="83"/>
      <c r="B89" s="73"/>
      <c r="C89" s="1" t="s">
        <v>104</v>
      </c>
      <c r="D89" s="27">
        <v>450000</v>
      </c>
      <c r="E89" s="58"/>
      <c r="F89" s="14"/>
      <c r="G89" s="14" t="s">
        <v>11</v>
      </c>
      <c r="H89" s="14"/>
      <c r="I89" s="14"/>
      <c r="J89" s="14"/>
      <c r="K89" s="14"/>
      <c r="L89" s="14" t="s">
        <v>24</v>
      </c>
    </row>
    <row r="90" spans="1:13" x14ac:dyDescent="0.2">
      <c r="A90" s="83"/>
      <c r="B90" s="73"/>
      <c r="C90" s="1" t="s">
        <v>105</v>
      </c>
      <c r="D90" s="27"/>
      <c r="E90" s="58"/>
      <c r="F90" s="14"/>
      <c r="G90" s="42"/>
      <c r="H90" s="14"/>
      <c r="I90" s="42"/>
      <c r="J90" s="14"/>
      <c r="K90" s="14"/>
      <c r="L90" s="14"/>
    </row>
    <row r="91" spans="1:13" x14ac:dyDescent="0.2">
      <c r="A91" s="83"/>
      <c r="B91" s="73"/>
      <c r="C91" s="1" t="s">
        <v>106</v>
      </c>
      <c r="D91" s="27">
        <v>683640</v>
      </c>
      <c r="E91" s="58"/>
      <c r="F91" s="14" t="s">
        <v>11</v>
      </c>
      <c r="G91" s="42"/>
      <c r="H91" s="14"/>
      <c r="I91" s="42"/>
      <c r="J91" s="14"/>
      <c r="K91" s="14" t="s">
        <v>11</v>
      </c>
      <c r="L91" s="14" t="s">
        <v>24</v>
      </c>
    </row>
    <row r="92" spans="1:13" x14ac:dyDescent="0.2">
      <c r="A92" s="83"/>
      <c r="B92" s="73"/>
      <c r="C92" s="1" t="s">
        <v>107</v>
      </c>
      <c r="D92" s="27">
        <v>27000</v>
      </c>
      <c r="E92" s="58"/>
      <c r="F92" s="14"/>
      <c r="G92" s="42"/>
      <c r="H92" s="14"/>
      <c r="I92" s="14" t="s">
        <v>11</v>
      </c>
      <c r="J92" s="14"/>
      <c r="K92" s="14" t="s">
        <v>11</v>
      </c>
      <c r="L92" s="14" t="s">
        <v>24</v>
      </c>
    </row>
    <row r="93" spans="1:13" x14ac:dyDescent="0.2">
      <c r="A93" s="83"/>
      <c r="B93" s="73"/>
      <c r="C93" s="1" t="s">
        <v>108</v>
      </c>
      <c r="D93" s="27">
        <v>127750</v>
      </c>
      <c r="E93" s="58"/>
      <c r="F93" s="14"/>
      <c r="G93" s="42"/>
      <c r="H93" s="14"/>
      <c r="I93" s="14" t="s">
        <v>11</v>
      </c>
      <c r="J93" s="14"/>
      <c r="K93" s="14"/>
      <c r="L93" s="14"/>
    </row>
    <row r="94" spans="1:13" x14ac:dyDescent="0.2">
      <c r="A94" s="84"/>
      <c r="B94" s="74"/>
      <c r="C94" s="5" t="s">
        <v>109</v>
      </c>
      <c r="D94" s="23">
        <v>30000</v>
      </c>
      <c r="E94" s="59"/>
      <c r="F94" s="7"/>
      <c r="G94" s="46"/>
      <c r="H94" s="7"/>
      <c r="I94" s="7" t="s">
        <v>11</v>
      </c>
      <c r="J94" s="7"/>
      <c r="K94" s="7"/>
      <c r="L94" s="7" t="s">
        <v>24</v>
      </c>
      <c r="M94" s="29"/>
    </row>
    <row r="95" spans="1:13" x14ac:dyDescent="0.2">
      <c r="A95" s="82" t="s">
        <v>110</v>
      </c>
      <c r="B95" s="79">
        <f>SUM(D95:D99)</f>
        <v>28376</v>
      </c>
      <c r="C95" s="36" t="s">
        <v>111</v>
      </c>
      <c r="D95" s="27">
        <v>15760</v>
      </c>
      <c r="E95" s="57">
        <v>33538</v>
      </c>
      <c r="F95" s="14"/>
      <c r="G95" s="14"/>
      <c r="H95" s="14"/>
      <c r="I95" s="14" t="s">
        <v>11</v>
      </c>
      <c r="J95" s="14"/>
      <c r="K95" s="14" t="s">
        <v>11</v>
      </c>
      <c r="L95" s="14" t="s">
        <v>24</v>
      </c>
    </row>
    <row r="96" spans="1:13" x14ac:dyDescent="0.2">
      <c r="A96" s="83"/>
      <c r="B96" s="73"/>
      <c r="C96" s="1" t="s">
        <v>112</v>
      </c>
      <c r="D96" s="27">
        <v>3760</v>
      </c>
      <c r="E96" s="58"/>
      <c r="F96" s="14"/>
      <c r="G96" s="42"/>
      <c r="H96" s="14"/>
      <c r="I96" s="14" t="s">
        <v>11</v>
      </c>
      <c r="J96" s="14"/>
      <c r="K96" s="14"/>
      <c r="L96" s="14" t="s">
        <v>24</v>
      </c>
    </row>
    <row r="97" spans="1:14" x14ac:dyDescent="0.2">
      <c r="A97" s="83"/>
      <c r="B97" s="73"/>
      <c r="C97" s="1" t="s">
        <v>113</v>
      </c>
      <c r="D97" s="27">
        <v>3198</v>
      </c>
      <c r="E97" s="58"/>
      <c r="F97" s="14"/>
      <c r="G97" s="42"/>
      <c r="H97" s="14"/>
      <c r="I97" s="14" t="s">
        <v>11</v>
      </c>
      <c r="J97" s="14"/>
      <c r="K97" s="14"/>
      <c r="L97" s="14"/>
    </row>
    <row r="98" spans="1:14" x14ac:dyDescent="0.2">
      <c r="A98" s="83"/>
      <c r="B98" s="73"/>
      <c r="C98" s="36" t="s">
        <v>114</v>
      </c>
      <c r="D98" s="27">
        <v>328</v>
      </c>
      <c r="E98" s="58"/>
      <c r="F98" s="14"/>
      <c r="G98" s="14" t="s">
        <v>11</v>
      </c>
      <c r="H98" s="14"/>
      <c r="J98" s="47"/>
      <c r="K98" s="14"/>
      <c r="L98" s="14" t="s">
        <v>24</v>
      </c>
    </row>
    <row r="99" spans="1:14" x14ac:dyDescent="0.2">
      <c r="A99" s="84"/>
      <c r="B99" s="74"/>
      <c r="C99" s="36" t="s">
        <v>115</v>
      </c>
      <c r="D99" s="27">
        <v>5330</v>
      </c>
      <c r="E99" s="59"/>
      <c r="F99" s="14"/>
      <c r="G99" s="14"/>
      <c r="H99" s="14" t="s">
        <v>11</v>
      </c>
      <c r="J99" s="47"/>
      <c r="K99" s="14"/>
      <c r="L99" s="14"/>
      <c r="M99" s="29"/>
    </row>
    <row r="100" spans="1:14" ht="13.5" customHeight="1" x14ac:dyDescent="0.2">
      <c r="A100" s="82" t="s">
        <v>116</v>
      </c>
      <c r="B100" s="79">
        <f>SUM(D100:D111)</f>
        <v>87268</v>
      </c>
      <c r="C100" s="30" t="s">
        <v>117</v>
      </c>
      <c r="D100" s="40"/>
      <c r="E100" s="57">
        <v>90840</v>
      </c>
      <c r="F100" s="32"/>
      <c r="G100" s="32"/>
      <c r="H100" s="32"/>
      <c r="I100" s="32"/>
      <c r="J100" s="34"/>
      <c r="K100" s="34"/>
      <c r="L100" s="34"/>
    </row>
    <row r="101" spans="1:14" x14ac:dyDescent="0.2">
      <c r="A101" s="83"/>
      <c r="B101" s="73"/>
      <c r="D101" s="27">
        <v>3045</v>
      </c>
      <c r="E101" s="58"/>
      <c r="F101" s="14"/>
      <c r="G101" s="14" t="s">
        <v>11</v>
      </c>
      <c r="H101" s="14"/>
      <c r="I101" s="14"/>
      <c r="J101" s="28"/>
      <c r="K101" s="28"/>
      <c r="L101" s="28"/>
    </row>
    <row r="102" spans="1:14" x14ac:dyDescent="0.2">
      <c r="A102" s="83"/>
      <c r="B102" s="73"/>
      <c r="D102" s="27">
        <v>5208</v>
      </c>
      <c r="E102" s="58"/>
      <c r="F102" s="14"/>
      <c r="G102" s="14" t="s">
        <v>11</v>
      </c>
      <c r="H102" s="14"/>
      <c r="I102" s="14"/>
      <c r="J102" s="28"/>
      <c r="K102" s="28"/>
      <c r="L102" s="28"/>
    </row>
    <row r="103" spans="1:14" x14ac:dyDescent="0.2">
      <c r="A103" s="83"/>
      <c r="B103" s="73"/>
      <c r="D103" s="27">
        <v>4320</v>
      </c>
      <c r="E103" s="58"/>
      <c r="F103" s="14"/>
      <c r="G103" s="14" t="s">
        <v>11</v>
      </c>
      <c r="H103" s="14"/>
      <c r="I103" s="14"/>
      <c r="J103" s="28"/>
      <c r="K103" s="28"/>
      <c r="L103" s="28"/>
    </row>
    <row r="104" spans="1:14" x14ac:dyDescent="0.2">
      <c r="A104" s="83"/>
      <c r="B104" s="73"/>
      <c r="D104" s="27">
        <v>983</v>
      </c>
      <c r="E104" s="58"/>
      <c r="F104" s="14"/>
      <c r="G104" s="14" t="s">
        <v>11</v>
      </c>
      <c r="H104" s="14"/>
      <c r="I104" s="14"/>
      <c r="J104" s="28"/>
      <c r="K104" s="28"/>
      <c r="L104" s="28"/>
    </row>
    <row r="105" spans="1:14" x14ac:dyDescent="0.2">
      <c r="A105" s="83"/>
      <c r="B105" s="73"/>
      <c r="D105" s="27">
        <v>4320</v>
      </c>
      <c r="E105" s="58"/>
      <c r="F105" s="14"/>
      <c r="G105" s="14" t="s">
        <v>11</v>
      </c>
      <c r="H105" s="14"/>
      <c r="I105" s="14"/>
      <c r="J105" s="28"/>
      <c r="K105" s="28"/>
      <c r="L105" s="28"/>
    </row>
    <row r="106" spans="1:14" x14ac:dyDescent="0.2">
      <c r="A106" s="83"/>
      <c r="B106" s="73"/>
      <c r="D106" s="27">
        <v>1068</v>
      </c>
      <c r="E106" s="58"/>
      <c r="F106" s="14"/>
      <c r="G106" s="14" t="s">
        <v>11</v>
      </c>
      <c r="H106" s="14"/>
      <c r="I106" s="14"/>
      <c r="J106" s="28"/>
      <c r="K106" s="28"/>
      <c r="L106" s="28"/>
    </row>
    <row r="107" spans="1:14" x14ac:dyDescent="0.2">
      <c r="A107" s="83"/>
      <c r="B107" s="73"/>
      <c r="D107" s="27">
        <v>2700</v>
      </c>
      <c r="E107" s="58"/>
      <c r="F107" s="14"/>
      <c r="G107" s="14" t="s">
        <v>11</v>
      </c>
      <c r="H107" s="14"/>
      <c r="I107" s="14"/>
      <c r="J107" s="28"/>
      <c r="K107" s="28"/>
      <c r="L107" s="28"/>
    </row>
    <row r="108" spans="1:14" x14ac:dyDescent="0.2">
      <c r="A108" s="83"/>
      <c r="B108" s="73"/>
      <c r="D108" s="27">
        <v>744</v>
      </c>
      <c r="E108" s="58"/>
      <c r="F108" s="14"/>
      <c r="G108" s="14" t="s">
        <v>11</v>
      </c>
      <c r="H108" s="14"/>
      <c r="I108" s="14"/>
      <c r="J108" s="28"/>
      <c r="K108" s="28"/>
      <c r="L108" s="28"/>
    </row>
    <row r="109" spans="1:14" x14ac:dyDescent="0.2">
      <c r="A109" s="83"/>
      <c r="B109" s="73"/>
      <c r="C109" s="1" t="s">
        <v>118</v>
      </c>
      <c r="D109" s="27">
        <v>6264</v>
      </c>
      <c r="E109" s="58"/>
      <c r="F109" s="14" t="s">
        <v>11</v>
      </c>
      <c r="G109" s="14"/>
      <c r="H109" s="14"/>
      <c r="I109" s="14"/>
      <c r="J109" s="28"/>
      <c r="K109" s="28"/>
      <c r="L109" s="28"/>
    </row>
    <row r="110" spans="1:14" x14ac:dyDescent="0.2">
      <c r="A110" s="83"/>
      <c r="B110" s="73"/>
      <c r="C110" s="1" t="s">
        <v>119</v>
      </c>
      <c r="D110" s="27"/>
      <c r="E110" s="58"/>
      <c r="F110" s="14"/>
      <c r="G110" s="14"/>
      <c r="H110" s="14" t="s">
        <v>11</v>
      </c>
      <c r="I110" s="14"/>
      <c r="J110" s="28"/>
      <c r="K110" s="28"/>
      <c r="L110" s="28"/>
      <c r="N110" s="29"/>
    </row>
    <row r="111" spans="1:14" x14ac:dyDescent="0.2">
      <c r="A111" s="84"/>
      <c r="B111" s="74"/>
      <c r="C111" s="5" t="s">
        <v>120</v>
      </c>
      <c r="D111" s="23">
        <v>58616</v>
      </c>
      <c r="E111" s="59"/>
      <c r="F111" s="7"/>
      <c r="G111" s="7" t="s">
        <v>11</v>
      </c>
      <c r="H111" s="45"/>
      <c r="I111" s="45"/>
      <c r="J111" s="48"/>
      <c r="K111" s="48"/>
      <c r="L111" s="48"/>
    </row>
    <row r="112" spans="1:14" x14ac:dyDescent="0.2">
      <c r="A112" s="78" t="s">
        <v>121</v>
      </c>
      <c r="B112" s="79">
        <f>SUM(D112:D120)</f>
        <v>179493</v>
      </c>
      <c r="C112" s="1" t="s">
        <v>122</v>
      </c>
      <c r="D112" s="27">
        <v>4680</v>
      </c>
      <c r="E112" s="54">
        <v>76785</v>
      </c>
      <c r="F112" s="14"/>
      <c r="G112" s="14" t="s">
        <v>11</v>
      </c>
      <c r="H112" s="14"/>
      <c r="I112" s="14"/>
      <c r="J112" s="28"/>
      <c r="K112" s="28"/>
      <c r="L112" s="28"/>
    </row>
    <row r="113" spans="1:17" x14ac:dyDescent="0.2">
      <c r="A113" s="67"/>
      <c r="B113" s="73"/>
      <c r="C113" s="1" t="s">
        <v>123</v>
      </c>
      <c r="D113" s="27">
        <v>3564</v>
      </c>
      <c r="E113" s="55"/>
      <c r="F113" s="14"/>
      <c r="G113" s="14" t="s">
        <v>11</v>
      </c>
      <c r="H113" s="14"/>
      <c r="I113" s="14"/>
      <c r="J113" s="28"/>
      <c r="K113" s="28"/>
      <c r="L113" s="28"/>
    </row>
    <row r="114" spans="1:17" x14ac:dyDescent="0.2">
      <c r="A114" s="67"/>
      <c r="B114" s="73"/>
      <c r="C114" s="1" t="s">
        <v>124</v>
      </c>
      <c r="D114" s="27">
        <v>1080</v>
      </c>
      <c r="E114" s="55"/>
      <c r="F114" s="14"/>
      <c r="G114" s="14"/>
      <c r="H114" s="14" t="s">
        <v>11</v>
      </c>
      <c r="I114" s="14"/>
      <c r="J114" s="28"/>
      <c r="K114" s="28"/>
      <c r="L114" s="28"/>
    </row>
    <row r="115" spans="1:17" x14ac:dyDescent="0.2">
      <c r="A115" s="67"/>
      <c r="B115" s="73"/>
      <c r="C115" s="1" t="s">
        <v>125</v>
      </c>
      <c r="D115" s="27">
        <v>615</v>
      </c>
      <c r="E115" s="55"/>
      <c r="F115" s="14"/>
      <c r="G115" s="14"/>
      <c r="H115" s="14" t="s">
        <v>11</v>
      </c>
      <c r="I115" s="14"/>
      <c r="J115" s="28"/>
      <c r="K115" s="28"/>
      <c r="L115" s="28"/>
    </row>
    <row r="116" spans="1:17" x14ac:dyDescent="0.2">
      <c r="A116" s="67"/>
      <c r="B116" s="73"/>
      <c r="C116" s="1" t="s">
        <v>126</v>
      </c>
      <c r="D116" s="27">
        <v>21000</v>
      </c>
      <c r="E116" s="55"/>
      <c r="F116" s="14"/>
      <c r="G116" s="14"/>
      <c r="H116" s="14"/>
      <c r="I116" s="14" t="s">
        <v>11</v>
      </c>
      <c r="J116" s="28"/>
      <c r="K116" s="28"/>
      <c r="L116" s="28"/>
    </row>
    <row r="117" spans="1:17" x14ac:dyDescent="0.2">
      <c r="A117" s="67"/>
      <c r="B117" s="73"/>
      <c r="C117" s="1" t="s">
        <v>127</v>
      </c>
      <c r="D117" s="27">
        <v>45360</v>
      </c>
      <c r="E117" s="55"/>
      <c r="F117" s="14"/>
      <c r="G117" s="14" t="s">
        <v>11</v>
      </c>
      <c r="H117" s="14"/>
      <c r="I117" s="14"/>
      <c r="J117" s="14"/>
      <c r="K117" s="14"/>
      <c r="L117" s="14"/>
    </row>
    <row r="118" spans="1:17" x14ac:dyDescent="0.2">
      <c r="A118" s="67"/>
      <c r="B118" s="73"/>
      <c r="C118" s="1" t="s">
        <v>128</v>
      </c>
      <c r="D118" s="27">
        <v>12474</v>
      </c>
      <c r="E118" s="55"/>
      <c r="F118" s="14"/>
      <c r="G118" s="14" t="s">
        <v>11</v>
      </c>
      <c r="H118" s="14"/>
      <c r="I118" s="14"/>
      <c r="J118" s="28"/>
      <c r="K118" s="28"/>
      <c r="L118" s="28"/>
    </row>
    <row r="119" spans="1:17" x14ac:dyDescent="0.2">
      <c r="A119" s="67"/>
      <c r="B119" s="73"/>
      <c r="C119" s="1" t="s">
        <v>129</v>
      </c>
      <c r="D119" s="27">
        <v>19440</v>
      </c>
      <c r="E119" s="55"/>
      <c r="F119" s="14"/>
      <c r="G119" s="14" t="s">
        <v>11</v>
      </c>
      <c r="H119" s="14"/>
      <c r="I119" s="14"/>
      <c r="J119" s="28"/>
      <c r="K119" s="28"/>
      <c r="L119" s="28"/>
      <c r="M119" s="29"/>
    </row>
    <row r="120" spans="1:17" x14ac:dyDescent="0.2">
      <c r="A120" s="68"/>
      <c r="B120" s="74"/>
      <c r="C120" s="5" t="s">
        <v>130</v>
      </c>
      <c r="D120" s="23">
        <v>71280</v>
      </c>
      <c r="E120" s="56"/>
      <c r="F120" s="7"/>
      <c r="G120" s="7" t="s">
        <v>11</v>
      </c>
      <c r="H120" s="7"/>
      <c r="I120" s="7"/>
      <c r="J120" s="48"/>
      <c r="K120" s="48"/>
      <c r="L120" s="48"/>
    </row>
    <row r="121" spans="1:17" x14ac:dyDescent="0.2">
      <c r="A121" s="22" t="s">
        <v>17</v>
      </c>
      <c r="B121" s="23">
        <f>SUM(B14:B120)</f>
        <v>11190156</v>
      </c>
      <c r="C121" s="5"/>
      <c r="D121" s="46"/>
      <c r="E121" s="23">
        <v>11050000</v>
      </c>
      <c r="F121" s="46"/>
      <c r="G121" s="46"/>
      <c r="H121" s="7"/>
      <c r="I121" s="46"/>
      <c r="J121" s="7"/>
      <c r="K121" s="7"/>
      <c r="L121" s="48"/>
      <c r="M121" s="29"/>
    </row>
    <row r="122" spans="1:17" x14ac:dyDescent="0.2">
      <c r="B122" s="26" t="s">
        <v>138</v>
      </c>
      <c r="E122" s="26" t="s">
        <v>139</v>
      </c>
    </row>
    <row r="123" spans="1:17" x14ac:dyDescent="0.2">
      <c r="B123" s="2"/>
      <c r="M123" s="11"/>
    </row>
    <row r="124" spans="1:17" x14ac:dyDescent="0.2">
      <c r="A124" s="49" t="s">
        <v>131</v>
      </c>
      <c r="B124" s="50">
        <f>B121-E121</f>
        <v>140156</v>
      </c>
      <c r="D124" s="12"/>
      <c r="L124" s="51"/>
      <c r="M124" s="11"/>
      <c r="Q124" s="2"/>
    </row>
    <row r="125" spans="1:17" x14ac:dyDescent="0.2">
      <c r="B125" s="2"/>
      <c r="E125" s="12"/>
      <c r="L125" s="51"/>
      <c r="Q125" s="2"/>
    </row>
    <row r="126" spans="1:17" x14ac:dyDescent="0.2">
      <c r="B126" s="2"/>
      <c r="E126" s="12"/>
      <c r="L126" s="51"/>
      <c r="Q126" s="2"/>
    </row>
    <row r="127" spans="1:17" x14ac:dyDescent="0.2">
      <c r="B127" s="2"/>
      <c r="E127" s="29"/>
    </row>
    <row r="128" spans="1:17" x14ac:dyDescent="0.2">
      <c r="B128" s="2"/>
    </row>
    <row r="129" spans="2:2" x14ac:dyDescent="0.2">
      <c r="B129" s="2"/>
    </row>
  </sheetData>
  <mergeCells count="80">
    <mergeCell ref="A83:A87"/>
    <mergeCell ref="B83:B87"/>
    <mergeCell ref="A88:A94"/>
    <mergeCell ref="B88:B94"/>
    <mergeCell ref="A112:A120"/>
    <mergeCell ref="B112:B120"/>
    <mergeCell ref="A95:A99"/>
    <mergeCell ref="B95:B99"/>
    <mergeCell ref="A100:A111"/>
    <mergeCell ref="B100:B111"/>
    <mergeCell ref="A79:A80"/>
    <mergeCell ref="B79:B80"/>
    <mergeCell ref="L79:L80"/>
    <mergeCell ref="A81:A82"/>
    <mergeCell ref="B81:B82"/>
    <mergeCell ref="D56:D57"/>
    <mergeCell ref="F56:F57"/>
    <mergeCell ref="G56:G57"/>
    <mergeCell ref="A69:A78"/>
    <mergeCell ref="B69:B78"/>
    <mergeCell ref="F69:F71"/>
    <mergeCell ref="A19:A68"/>
    <mergeCell ref="B19:B68"/>
    <mergeCell ref="D46:D47"/>
    <mergeCell ref="F46:F47"/>
    <mergeCell ref="G46:G47"/>
    <mergeCell ref="D51:D52"/>
    <mergeCell ref="F51:F52"/>
    <mergeCell ref="G51:G52"/>
    <mergeCell ref="D42:D43"/>
    <mergeCell ref="F42:F43"/>
    <mergeCell ref="G42:G43"/>
    <mergeCell ref="D44:D45"/>
    <mergeCell ref="F44:F45"/>
    <mergeCell ref="G44:G45"/>
    <mergeCell ref="G31:G32"/>
    <mergeCell ref="D37:D38"/>
    <mergeCell ref="F37:F38"/>
    <mergeCell ref="G37:G38"/>
    <mergeCell ref="D39:D40"/>
    <mergeCell ref="F39:F40"/>
    <mergeCell ref="G39:G40"/>
    <mergeCell ref="F34:F35"/>
    <mergeCell ref="G34:G35"/>
    <mergeCell ref="F22:F23"/>
    <mergeCell ref="G22:G23"/>
    <mergeCell ref="D25:D26"/>
    <mergeCell ref="F25:F26"/>
    <mergeCell ref="G25:G26"/>
    <mergeCell ref="D27:D28"/>
    <mergeCell ref="F27:F28"/>
    <mergeCell ref="G27:G28"/>
    <mergeCell ref="D22:D23"/>
    <mergeCell ref="D29:D30"/>
    <mergeCell ref="F29:F30"/>
    <mergeCell ref="G29:G30"/>
    <mergeCell ref="D31:D32"/>
    <mergeCell ref="F31:F32"/>
    <mergeCell ref="B12:D12"/>
    <mergeCell ref="C13:D13"/>
    <mergeCell ref="A14:A18"/>
    <mergeCell ref="B14:B18"/>
    <mergeCell ref="D34:D35"/>
    <mergeCell ref="A1:L1"/>
    <mergeCell ref="B2:D2"/>
    <mergeCell ref="C3:D3"/>
    <mergeCell ref="K3:L3"/>
    <mergeCell ref="A4:A6"/>
    <mergeCell ref="B4:B6"/>
    <mergeCell ref="E4:E6"/>
    <mergeCell ref="E14:E18"/>
    <mergeCell ref="E19:E68"/>
    <mergeCell ref="E69:E78"/>
    <mergeCell ref="E79:E80"/>
    <mergeCell ref="E81:E82"/>
    <mergeCell ref="E83:E87"/>
    <mergeCell ref="E88:E94"/>
    <mergeCell ref="E95:E99"/>
    <mergeCell ref="E100:E111"/>
    <mergeCell ref="E112:E120"/>
  </mergeCells>
  <phoneticPr fontId="18"/>
  <printOptions horizontalCentered="1"/>
  <pageMargins left="0.39" right="0.39" top="0.2" bottom="0.2" header="0.31" footer="0.3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2" x14ac:dyDescent="0.2"/>
  <sheetData>
    <row r="1" spans="1:1" x14ac:dyDescent="0.2">
      <c r="A1" s="52"/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2" x14ac:dyDescent="0.2"/>
  <sheetData>
    <row r="1" spans="1:1" x14ac:dyDescent="0.2">
      <c r="A1" s="52"/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kaneyasu</dc:creator>
  <cp:lastModifiedBy>伊藤龍平</cp:lastModifiedBy>
  <dcterms:created xsi:type="dcterms:W3CDTF">2014-11-13T16:10:58Z</dcterms:created>
  <dcterms:modified xsi:type="dcterms:W3CDTF">2014-11-15T01:19:55Z</dcterms:modified>
</cp:coreProperties>
</file>